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B:\RELATÓRIO DE PEDIDOS EMPENHADOS\Finalizado\CONSUMO\GRUPOS CARLOS\30.24 A - MATERIAL DE CONSTRUÇÃO\"/>
    </mc:Choice>
  </mc:AlternateContent>
  <bookViews>
    <workbookView xWindow="0" yWindow="0" windowWidth="24000" windowHeight="9435" tabRatio="145" firstSheet="1" activeTab="1"/>
  </bookViews>
  <sheets>
    <sheet name="2015" sheetId="77" state="hidden" r:id="rId1"/>
    <sheet name="MENU" sheetId="3" r:id="rId2"/>
    <sheet name="100.000" sheetId="81" r:id="rId3"/>
    <sheet name="100.300" sheetId="111" r:id="rId4"/>
    <sheet name="130.000" sheetId="112" r:id="rId5"/>
    <sheet name="120.010" sheetId="122" r:id="rId6"/>
    <sheet name="140.116" sheetId="113" r:id="rId7"/>
    <sheet name="150.100" sheetId="114" r:id="rId8"/>
    <sheet name="170.000" sheetId="123" r:id="rId9"/>
    <sheet name="180.000" sheetId="127" r:id="rId10"/>
    <sheet name="240.000" sheetId="120" r:id="rId11"/>
    <sheet name="260.200" sheetId="121" r:id="rId12"/>
    <sheet name="270.200" sheetId="117" r:id="rId13"/>
    <sheet name="270.400" sheetId="116" r:id="rId14"/>
    <sheet name="280.000" sheetId="115" r:id="rId15"/>
    <sheet name="280.010" sheetId="124" r:id="rId16"/>
    <sheet name="280.200" sheetId="125" r:id="rId17"/>
    <sheet name="280.400" sheetId="126" r:id="rId18"/>
    <sheet name="290.000" sheetId="128" r:id="rId19"/>
    <sheet name="310.000" sheetId="118" r:id="rId20"/>
    <sheet name="600.000" sheetId="119" r:id="rId21"/>
    <sheet name="Plan2" sheetId="110" state="hidden" r:id="rId22"/>
  </sheets>
  <externalReferences>
    <externalReference r:id="rId23"/>
  </externalReferences>
  <definedNames>
    <definedName name="_xlnm._FilterDatabase" localSheetId="0" hidden="1">'2015'!$A$1:$Q$140</definedName>
    <definedName name="_xlnm.Print_Area" localSheetId="0">'2015'!$A$1:$Q$140</definedName>
  </definedNames>
  <calcPr calcId="152511"/>
  <pivotCaches>
    <pivotCache cacheId="36" r:id="rId2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9" i="77" l="1"/>
  <c r="N138" i="77"/>
  <c r="N136" i="77"/>
  <c r="N135" i="77"/>
  <c r="N132" i="77"/>
  <c r="N131" i="77"/>
  <c r="N140" i="77"/>
  <c r="N137" i="77"/>
  <c r="N134" i="77"/>
  <c r="N130" i="77"/>
  <c r="N133" i="77"/>
  <c r="J139" i="77"/>
  <c r="J138" i="77"/>
  <c r="J136" i="77"/>
  <c r="J135" i="77"/>
  <c r="J132" i="77"/>
  <c r="G139" i="77"/>
  <c r="G138" i="77"/>
  <c r="G136" i="77"/>
  <c r="G135" i="77"/>
  <c r="G132" i="77"/>
  <c r="J133" i="77"/>
  <c r="J131" i="77"/>
  <c r="G133" i="77"/>
  <c r="G131" i="77"/>
  <c r="J140" i="77"/>
  <c r="J137" i="77"/>
  <c r="J134" i="77"/>
  <c r="J130" i="77"/>
  <c r="G140" i="77"/>
  <c r="G137" i="77"/>
  <c r="G134" i="77"/>
  <c r="G130" i="77"/>
  <c r="N28" i="77" l="1"/>
  <c r="N29" i="77"/>
  <c r="N30" i="77"/>
  <c r="N33" i="77"/>
  <c r="N34" i="77"/>
  <c r="N35" i="77"/>
  <c r="N38" i="77"/>
  <c r="N39" i="77"/>
  <c r="N40" i="77"/>
  <c r="N41" i="77"/>
  <c r="N46" i="77"/>
  <c r="N47" i="77"/>
  <c r="N48" i="77"/>
  <c r="N49" i="77"/>
  <c r="N50" i="77"/>
  <c r="N51" i="77"/>
  <c r="N54" i="77"/>
  <c r="N66" i="77"/>
  <c r="N70" i="77"/>
  <c r="N71" i="77"/>
  <c r="N72" i="77"/>
  <c r="N73" i="77"/>
  <c r="N75" i="77"/>
  <c r="N79" i="77"/>
  <c r="N80" i="77"/>
  <c r="N81" i="77"/>
  <c r="N82" i="77"/>
  <c r="N85" i="77"/>
  <c r="N86" i="77"/>
  <c r="N87" i="77"/>
  <c r="N88" i="77"/>
  <c r="N89" i="77"/>
  <c r="N90" i="77"/>
  <c r="N97" i="77"/>
  <c r="N98" i="77"/>
  <c r="N99" i="77"/>
  <c r="N100" i="77"/>
  <c r="N101" i="77"/>
  <c r="N102" i="77"/>
  <c r="N103" i="77"/>
  <c r="N104" i="77"/>
  <c r="N105" i="77"/>
  <c r="N106" i="77"/>
  <c r="N107" i="77"/>
  <c r="N108" i="77"/>
  <c r="N109" i="77"/>
  <c r="N110" i="77"/>
  <c r="N111" i="77"/>
  <c r="N112" i="77"/>
  <c r="N113" i="77"/>
  <c r="N114" i="77"/>
  <c r="N117" i="77"/>
  <c r="N118" i="77"/>
  <c r="N119" i="77"/>
  <c r="N120" i="77"/>
  <c r="N121" i="77"/>
  <c r="N122" i="77"/>
  <c r="N123" i="77"/>
  <c r="N124" i="77"/>
  <c r="N125" i="77"/>
  <c r="N126" i="77"/>
  <c r="N127" i="77"/>
  <c r="N128" i="77"/>
  <c r="N129" i="77"/>
  <c r="N27" i="77"/>
  <c r="N3" i="77"/>
  <c r="N4" i="77"/>
  <c r="N2" i="77"/>
  <c r="N24" i="77"/>
  <c r="N23" i="77"/>
  <c r="N22" i="77"/>
  <c r="N21" i="77"/>
  <c r="N20" i="77"/>
  <c r="N19" i="77"/>
  <c r="N18" i="77"/>
  <c r="N14" i="77"/>
  <c r="N13" i="77"/>
  <c r="N12" i="77"/>
  <c r="N11" i="77"/>
  <c r="N10" i="77"/>
  <c r="N9" i="77"/>
  <c r="N8" i="77"/>
  <c r="N7" i="77"/>
  <c r="N6" i="77"/>
  <c r="J129" i="77" l="1"/>
  <c r="J128" i="77"/>
  <c r="J127" i="77"/>
  <c r="J126" i="77"/>
  <c r="J125" i="77"/>
  <c r="J124" i="77"/>
  <c r="J123" i="77"/>
  <c r="J122" i="77"/>
  <c r="J121" i="77"/>
  <c r="J120" i="77"/>
  <c r="J119" i="77"/>
  <c r="J118" i="77"/>
  <c r="J117" i="77"/>
  <c r="J116" i="77"/>
  <c r="J115" i="77"/>
  <c r="J114" i="77"/>
  <c r="J113" i="77"/>
  <c r="J112" i="77"/>
  <c r="J111" i="77"/>
  <c r="J110" i="77"/>
  <c r="J109" i="77"/>
  <c r="J108" i="77"/>
  <c r="J107" i="77"/>
  <c r="J106" i="77"/>
  <c r="J105" i="77"/>
  <c r="J104" i="77"/>
  <c r="J103" i="77"/>
  <c r="J102" i="77"/>
  <c r="J101" i="77"/>
  <c r="J100" i="77"/>
  <c r="J99" i="77"/>
  <c r="J98" i="77"/>
  <c r="J97" i="77"/>
  <c r="J96" i="77"/>
  <c r="J95" i="77"/>
  <c r="J94" i="77"/>
  <c r="J93" i="77"/>
  <c r="J92" i="77"/>
  <c r="J91" i="77"/>
  <c r="J90" i="77"/>
  <c r="J89" i="77"/>
  <c r="J88" i="77"/>
  <c r="J87" i="77"/>
  <c r="J86" i="77"/>
  <c r="J85" i="77"/>
  <c r="J84" i="77"/>
  <c r="J83" i="77"/>
  <c r="J82" i="77"/>
  <c r="J81" i="77"/>
  <c r="J80" i="77"/>
  <c r="J79" i="77"/>
  <c r="J78" i="77"/>
  <c r="J77" i="77"/>
  <c r="J76" i="77"/>
  <c r="J75" i="77"/>
  <c r="J74" i="77"/>
  <c r="J73" i="77"/>
  <c r="J72" i="77"/>
  <c r="J71" i="77"/>
  <c r="J70" i="77"/>
  <c r="J69" i="77"/>
  <c r="J68" i="77"/>
  <c r="J67" i="77"/>
  <c r="J66" i="77"/>
  <c r="J65" i="77"/>
  <c r="J64" i="77"/>
  <c r="J63" i="77"/>
  <c r="J62" i="77"/>
  <c r="J59" i="77"/>
  <c r="J58" i="77"/>
  <c r="J57" i="77"/>
  <c r="J56" i="77"/>
  <c r="J55" i="77"/>
  <c r="J54" i="77"/>
  <c r="J53" i="77"/>
  <c r="J52" i="77"/>
  <c r="J51" i="77"/>
  <c r="J50" i="77"/>
  <c r="J49" i="77"/>
  <c r="J48" i="77"/>
  <c r="J47" i="77"/>
  <c r="J46" i="77"/>
  <c r="J45" i="77"/>
  <c r="J44" i="77"/>
  <c r="J43" i="77"/>
  <c r="J42" i="77"/>
  <c r="J41" i="77"/>
  <c r="J40" i="77"/>
  <c r="J39" i="77"/>
  <c r="J38" i="77"/>
  <c r="J37" i="77"/>
  <c r="J36" i="77"/>
  <c r="J35" i="77"/>
  <c r="J34" i="77"/>
  <c r="J33" i="77"/>
  <c r="J32" i="77"/>
  <c r="J31" i="77"/>
  <c r="J30" i="77"/>
  <c r="J29" i="77"/>
  <c r="J28" i="77"/>
  <c r="J27" i="77"/>
  <c r="J26" i="77"/>
  <c r="J25" i="77"/>
  <c r="J24" i="77"/>
  <c r="J23" i="77"/>
  <c r="J22" i="77"/>
  <c r="J21" i="77"/>
  <c r="J20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J7" i="77"/>
  <c r="J6" i="77"/>
  <c r="J5" i="77"/>
  <c r="J4" i="77"/>
  <c r="J3" i="77"/>
  <c r="J2" i="77"/>
  <c r="G129" i="77"/>
  <c r="G128" i="77"/>
  <c r="G127" i="77"/>
  <c r="G126" i="77"/>
  <c r="G125" i="77"/>
  <c r="G124" i="77"/>
  <c r="G123" i="77"/>
  <c r="G122" i="77"/>
  <c r="G121" i="77"/>
  <c r="G120" i="77"/>
  <c r="G119" i="77"/>
  <c r="G118" i="77"/>
  <c r="G117" i="77"/>
  <c r="G116" i="77"/>
  <c r="G115" i="77"/>
  <c r="G114" i="77"/>
  <c r="G113" i="77"/>
  <c r="G112" i="77"/>
  <c r="G111" i="77"/>
  <c r="G110" i="77"/>
  <c r="G109" i="77"/>
  <c r="G108" i="77"/>
  <c r="G107" i="77"/>
  <c r="G106" i="77"/>
  <c r="G105" i="77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15" i="77"/>
  <c r="G14" i="77"/>
  <c r="G13" i="77"/>
  <c r="G12" i="77"/>
  <c r="G11" i="77"/>
  <c r="G10" i="77"/>
  <c r="G9" i="77"/>
  <c r="G8" i="77"/>
  <c r="G7" i="77"/>
  <c r="G6" i="77"/>
  <c r="G5" i="77"/>
  <c r="G4" i="77"/>
  <c r="G3" i="77"/>
  <c r="G2" i="77"/>
</calcChain>
</file>

<file path=xl/sharedStrings.xml><?xml version="1.0" encoding="utf-8"?>
<sst xmlns="http://schemas.openxmlformats.org/spreadsheetml/2006/main" count="2395" uniqueCount="130">
  <si>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</si>
  <si>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</si>
  <si>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</si>
  <si>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</si>
  <si>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</si>
  <si>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</si>
  <si>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</si>
  <si>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</si>
  <si>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</si>
  <si>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</si>
  <si>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</si>
  <si>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</si>
  <si>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</si>
  <si>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</si>
  <si>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</si>
  <si>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</si>
  <si>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</si>
  <si>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</si>
  <si>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</si>
  <si>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</si>
  <si>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</si>
  <si>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</si>
  <si>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ELEMENTO</t>
  </si>
  <si>
    <t>SUBELEMENTO</t>
  </si>
  <si>
    <t>CLIQUE EM HABILITAR EDIÇÃO PARA ATIVAR O CONTEÚDO</t>
  </si>
  <si>
    <t>VALOR</t>
  </si>
  <si>
    <t>REITORIA</t>
  </si>
  <si>
    <t>CONCLUÍDO</t>
  </si>
  <si>
    <t>Vencida</t>
  </si>
  <si>
    <t>-</t>
  </si>
  <si>
    <t>23083.006045/2014-24</t>
  </si>
  <si>
    <t>30/2015</t>
  </si>
  <si>
    <t>21/05/2015 a 20/05/2016</t>
  </si>
  <si>
    <t>Reitoria</t>
  </si>
  <si>
    <t>2015NE801751</t>
  </si>
  <si>
    <t>2015NE801756</t>
  </si>
  <si>
    <t>Prefeitura Universitária</t>
  </si>
  <si>
    <t>2015NE801750</t>
  </si>
  <si>
    <t>Taxa de Ocupação de Próprios Residenciais</t>
  </si>
  <si>
    <t>Pro-Reitoria de Assuntos Estudantis</t>
  </si>
  <si>
    <t>Engenharia Agrícola e Ambiental</t>
  </si>
  <si>
    <t>Praça dos Desportos</t>
  </si>
  <si>
    <t>CAIC</t>
  </si>
  <si>
    <t>Instituto de Ciências Humanas e Sociais</t>
  </si>
  <si>
    <t>Departamento de Produtos Florestais</t>
  </si>
  <si>
    <t>Departamento de Tecnologia de Alimentos</t>
  </si>
  <si>
    <t>instituto de Veterinária</t>
  </si>
  <si>
    <t>Hospital Veterinário</t>
  </si>
  <si>
    <t>Deoartamento de medicina e Cirurgia Veterinária</t>
  </si>
  <si>
    <t>Deparamento de Parasitologia Animal</t>
  </si>
  <si>
    <t>2015NE801757</t>
  </si>
  <si>
    <t>Direção do Campus Nova Iguaçú</t>
  </si>
  <si>
    <t>Instituto Ciências Sociais Aplicadas</t>
  </si>
  <si>
    <t>CTUR</t>
  </si>
  <si>
    <t>2015NE801749</t>
  </si>
  <si>
    <t>Departamento de Engenharia</t>
  </si>
  <si>
    <t>Instituto de Zootecnia</t>
  </si>
  <si>
    <t>Não foi empenhado, pois a empresa ficou impedida de licitar em âmbito federal</t>
  </si>
  <si>
    <t>Empenhado, entrega vencida desde 04/02/2016, foi enviado ofício de cobrança 398/ 15 em 15/02/2016 para empresa.</t>
  </si>
  <si>
    <t>Empenhado, entrega vencida desde 04/02/2016, foi enviado ofício de cobrança 397/ 15 em 15/02/2016  para empresa</t>
  </si>
  <si>
    <t>Empenhado,entrega vencida desde 04/02/2016, foi enviado ofício de cobrança 400/ 15 em 15/02/2016 para empresa, foi enviado ofício de advertência 427/ 15 em 14/03/2016 para empresa. Aberto processo de penalização 1451/16-61.</t>
  </si>
  <si>
    <t>PREFEITURA UNIVERSITÁRIA</t>
  </si>
  <si>
    <t>Bucha S10, com parafuso.</t>
  </si>
  <si>
    <t>Bucha S8, com parafuso.</t>
  </si>
  <si>
    <t>Bucha S6, com parafuso.</t>
  </si>
  <si>
    <t>Tinta látex PVA para parede externa, cor branca gelo, balde com 18 litros.</t>
  </si>
  <si>
    <t xml:space="preserve"> Arame de aço recozido, rolo com 1 Kg.</t>
  </si>
  <si>
    <t>Areia, tipo lavada, granulometria média.</t>
  </si>
  <si>
    <t>Argamassa para piso interno, saco com 20 Kg.</t>
  </si>
  <si>
    <t>Bloco de concreto, comprimento 40, largura 10, altura 20, aplicação construção civil.</t>
  </si>
  <si>
    <t>Cimento Portland, material clinker, tipo comum</t>
  </si>
  <si>
    <t>Pedra britada nº 1.</t>
  </si>
  <si>
    <t>Tinta esmalte sintético para acabamento em madeira, cor azul, galão com 3,6 litros.</t>
  </si>
  <si>
    <t>Tinta esmalte sintético para acabamento em madeira, cor cinza, galão com 3,6 litros.</t>
  </si>
  <si>
    <t>Tinta esmalte sintético para acabamento em madeira, cor creme, galão com 3,6 litros.</t>
  </si>
  <si>
    <t>Tinta látex PVA para parede externa, cor ocre, balde com 18 litros.</t>
  </si>
  <si>
    <t>Tinta látex PVA para parede externa, cor palha, balde com 18 litros.</t>
  </si>
  <si>
    <t>Tinta para demarcação de asfalto, a base de resina acrílica, cor amarela, galão com 3,6 litros.</t>
  </si>
  <si>
    <t>Vergalhão armação concreto, material ferro, tipo CA-50, comprimento 12, bitola 1/4, aplicação armação vigas/pilares e lajes.</t>
  </si>
  <si>
    <t>Vergalhão armação concreto, material ferro, tipo CA-50, comprimento 12, bitola 3/16, aplicação armação vigas/pilares e lajes.</t>
  </si>
  <si>
    <t>Vergalhão armação concreto, material ferro, tipo CA-50, comprimento 12, bitola 3/8, aplicação armação vigas/pilares e lajes.</t>
  </si>
  <si>
    <t>Vergalhão armação concreto, material ferro, tipo CA-50, comprimento 12, bitola 5/16, aplicação armação vigas/pilares e lajes.</t>
  </si>
  <si>
    <t>Tinta látex PVA para parede externa, cor branca neve, balde com 18 litros.</t>
  </si>
  <si>
    <t>Parafuso, tipo aplicação vaso sanitário e lavatório, bitola 120 mm, cartela com duas, com bucha.</t>
  </si>
  <si>
    <t>Parafuso, tipo aplicação vaso sanitário e lavatório, bitola 80 mm, cartela com duas, com bucha.</t>
  </si>
  <si>
    <t>Areia, tipo lavada, granulometria fina.</t>
  </si>
  <si>
    <t>Cal viva, material óxido cálcio, cor branca, apresentação pó, aplicação construção em geral.</t>
  </si>
  <si>
    <t>Zarcão galão com 3,6 litros.</t>
  </si>
  <si>
    <t>Piso cerâmico 40 x 40 cor clara (no mesmo padrão do revestimento de parede).</t>
  </si>
  <si>
    <t>Telha cerâmica tipo cumieira.</t>
  </si>
  <si>
    <t>Telha colonial tipo portuguesa duplana.</t>
  </si>
  <si>
    <t>Cumeeira, material fibrocimento isento de amianto, tipo articulado superior e inferior, aplicação acabamento inclinação telhado, comprimento 1.023, espessura 8mm.</t>
  </si>
  <si>
    <t>Revestimento cerâmica de parede 40 x 30 (no mesmo padrão do revestimento do piso).</t>
  </si>
  <si>
    <t>Telha, material fibrocimento, tipo ondulada, comprimento 2,44, largura 1,10, espessura 6 mm.</t>
  </si>
  <si>
    <t>Tijolo, material barro cozido, tipo furado, comprimento 20, largura 20, espessura 10, quantidade furos 8, cor ocre, aplicação construção civil.</t>
  </si>
  <si>
    <t>INSTITUTO DE CIÊNCIAS HUMANAS E SOCIAIS</t>
  </si>
  <si>
    <t>Argamassa piso sobre piso, saco com 20 Kg.</t>
  </si>
  <si>
    <t>DEPARTAMENTO DE PRODUTOS FLORESTAIS</t>
  </si>
  <si>
    <t>DEPARTAMENTO DE ENGENHARIA</t>
  </si>
  <si>
    <t>DEPARTAMENTO DE TECNOLOGIA DE ALIMENTOS</t>
  </si>
  <si>
    <t>INSTITUTO DE VETERINÁRIA</t>
  </si>
  <si>
    <t>DEPARTAMENTO DE PARASITOLOGIA ANIMAL</t>
  </si>
  <si>
    <t>INSTITUTO DE CIÊNCIAS SOCIAIS APLICADAS</t>
  </si>
  <si>
    <t>0,50</t>
  </si>
  <si>
    <t>Empenhado, entrega vencida desde 04/02/2016, foi enviado ofício de cobrança 400/15 em 15/02/2016 para empresa, em 14/03/2016 enviado Advertência 427/15. Aberto processo de penalização 1451/16-61.</t>
  </si>
  <si>
    <t>Departamento de Medicina e Cirurgia Veterinária</t>
  </si>
  <si>
    <t>Departamento de parasitologia Animal</t>
  </si>
  <si>
    <t>2016NE800164</t>
  </si>
  <si>
    <t>2016NE800163</t>
  </si>
  <si>
    <t>Em andamento</t>
  </si>
  <si>
    <t>Empenhado, foi enviado para transmissão de empenho.</t>
  </si>
  <si>
    <t>Cancelado</t>
  </si>
  <si>
    <t>DESCRIÇÃO DO CENTRO DE CUSTO</t>
  </si>
  <si>
    <t>Nº NOTA FISCAL/RECIBO</t>
  </si>
  <si>
    <t>Concluído</t>
  </si>
  <si>
    <t>Ofício de cobrança nº 397 enviado em 15/02/2016. Aberto processo de penalização 783/16-20 em 15/03/2016.</t>
  </si>
  <si>
    <t>Cancelado através da Nota 2015NE802056</t>
  </si>
  <si>
    <t>Cancelado através da Nota 2016NE801578</t>
  </si>
  <si>
    <t>Cancelado pelo solicitante</t>
  </si>
  <si>
    <t>Não empenhado por não haver saldo suficiente na ata.</t>
  </si>
  <si>
    <t>Empresa impedida em âmbito federal</t>
  </si>
  <si>
    <t>Ofício de cobrança nº 398 enviado em 15/02/2016.</t>
  </si>
  <si>
    <t>TAXA DE OCUPAÇÃO DE PRÓPRIOS RESIDENCIAIS</t>
  </si>
  <si>
    <t>PRÓ - REITORIA DE ASSUNTOS ESTUDANTIS</t>
  </si>
  <si>
    <t>ENGENHARIA AGRÍCOLA AMBIENTAL</t>
  </si>
  <si>
    <t>PRAÇA DE DESPORTOS</t>
  </si>
  <si>
    <t>HOSPITAL VETERINÁRIA</t>
  </si>
  <si>
    <t>DEPARTAMENTO DE MEDICINA  E CIRURGIA VETERINÁRIA</t>
  </si>
  <si>
    <t>INSITUTO DE ZOOTECNIA</t>
  </si>
  <si>
    <t>DIREÇÃO DO CAMPUS NOVA IGUAÇU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</si>
</sst>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5" formatCode="&quot;R$&quot;\ #,##0.00"/>
    <numFmt numFmtId="166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double">
        <color theme="9" tint="-0.499984740745262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1" xfId="0" pivotButton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1" fillId="6" borderId="12" xfId="0" applyFont="1" applyFill="1" applyBorder="1" applyAlignment="1">
      <alignment horizontal="center" vertical="center" wrapText="1"/>
    </xf>
    <xf numFmtId="44" fontId="11" fillId="6" borderId="12" xfId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/>
    <xf numFmtId="3" fontId="12" fillId="0" borderId="12" xfId="0" applyNumberFormat="1" applyFont="1" applyBorder="1" applyAlignment="1">
      <alignment horizontal="center" vertical="center" wrapText="1"/>
    </xf>
    <xf numFmtId="44" fontId="12" fillId="0" borderId="12" xfId="1" applyFont="1" applyBorder="1" applyAlignment="1">
      <alignment horizontal="center" vertical="center" wrapText="1"/>
    </xf>
    <xf numFmtId="14" fontId="13" fillId="0" borderId="12" xfId="1" applyNumberFormat="1" applyFont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11" fillId="6" borderId="1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11" fillId="6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4" fontId="0" fillId="0" borderId="14" xfId="0" applyNumberForma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  <xf numFmtId="44" fontId="7" fillId="4" borderId="13" xfId="0" applyNumberFormat="1" applyFont="1" applyFill="1" applyBorder="1" applyAlignment="1">
      <alignment horizontal="center" vertical="center" wrapText="1"/>
    </xf>
  </cellXfs>
  <cellStyles count="6">
    <cellStyle name="Moeda" xfId="1" builtinId="4"/>
    <cellStyle name="Moeda 2" xfId="3"/>
    <cellStyle name="Moeda 3" xfId="5"/>
    <cellStyle name="Moeda 4" xfId="4"/>
    <cellStyle name="Normal" xfId="0" builtinId="0"/>
    <cellStyle name="Normal 2" xfId="2"/>
  </cellStyles>
  <dxfs count="961"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</dxf>
    <dxf>
      <alignment horizontal="left" readingOrder="0"/>
    </dxf>
    <dxf>
      <alignment vertical="center" readingOrder="0"/>
    </dxf>
    <dxf>
      <alignment horizontal="center" readingOrder="0"/>
    </dxf>
    <dxf>
      <numFmt numFmtId="34" formatCode="_-&quot;R$&quot;\ * #,##0.00_-;\-&quot;R$&quot;\ * #,##0.00_-;_-&quot;R$&quot;\ * &quot;-&quot;??_-;_-@_-"/>
    </dxf>
    <dxf>
      <border>
        <top style="double">
          <color theme="9" tint="-0.499984740745262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dd/mm/yyyy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960"/>
      <tableStyleElement type="headerRow" dxfId="959"/>
      <tableStyleElement type="firstColumnStripe" size="2" dxfId="958"/>
      <tableStyleElement type="pageFieldLabels" dxfId="957"/>
    </tableStyle>
    <tableStyle name="Estilo de Tabela Dinâmica 2" table="0" count="6">
      <tableStyleElement type="wholeTable" dxfId="956"/>
      <tableStyleElement type="headerRow" dxfId="955"/>
      <tableStyleElement type="totalRow" dxfId="954"/>
      <tableStyleElement type="lastColumn" dxfId="953"/>
      <tableStyleElement type="pageFieldLabels" dxfId="952"/>
      <tableStyleElement type="pageFieldValues" dxfId="951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70.000'!A1"/><Relationship Id="rId13" Type="http://schemas.openxmlformats.org/officeDocument/2006/relationships/hyperlink" Target="#'280.400'!A1"/><Relationship Id="rId18" Type="http://schemas.openxmlformats.org/officeDocument/2006/relationships/hyperlink" Target="#'310.000'!A1"/><Relationship Id="rId3" Type="http://schemas.openxmlformats.org/officeDocument/2006/relationships/hyperlink" Target="#'120.010'!A1"/><Relationship Id="rId7" Type="http://schemas.openxmlformats.org/officeDocument/2006/relationships/hyperlink" Target="#'270.200'!A1"/><Relationship Id="rId12" Type="http://schemas.openxmlformats.org/officeDocument/2006/relationships/hyperlink" Target="#'260.200'!A1"/><Relationship Id="rId17" Type="http://schemas.openxmlformats.org/officeDocument/2006/relationships/hyperlink" Target="#'280.000'!A1"/><Relationship Id="rId2" Type="http://schemas.openxmlformats.org/officeDocument/2006/relationships/hyperlink" Target="#'100.300'!A1"/><Relationship Id="rId16" Type="http://schemas.openxmlformats.org/officeDocument/2006/relationships/hyperlink" Target="#'280.010'!A1"/><Relationship Id="rId1" Type="http://schemas.openxmlformats.org/officeDocument/2006/relationships/hyperlink" Target="#'100.000'!A1"/><Relationship Id="rId6" Type="http://schemas.openxmlformats.org/officeDocument/2006/relationships/hyperlink" Target="#'150.100'!A1"/><Relationship Id="rId11" Type="http://schemas.openxmlformats.org/officeDocument/2006/relationships/hyperlink" Target="#'240.000'!A1"/><Relationship Id="rId5" Type="http://schemas.openxmlformats.org/officeDocument/2006/relationships/hyperlink" Target="#'140.116'!A1"/><Relationship Id="rId15" Type="http://schemas.openxmlformats.org/officeDocument/2006/relationships/hyperlink" Target="#'280.200'!A1"/><Relationship Id="rId10" Type="http://schemas.openxmlformats.org/officeDocument/2006/relationships/hyperlink" Target="#'270.400'!A1"/><Relationship Id="rId19" Type="http://schemas.openxmlformats.org/officeDocument/2006/relationships/hyperlink" Target="#'600.000'!A1"/><Relationship Id="rId4" Type="http://schemas.openxmlformats.org/officeDocument/2006/relationships/hyperlink" Target="#'130.000'!A1"/><Relationship Id="rId9" Type="http://schemas.openxmlformats.org/officeDocument/2006/relationships/hyperlink" Target="#'180.000'!A1"/><Relationship Id="rId14" Type="http://schemas.openxmlformats.org/officeDocument/2006/relationships/hyperlink" Target="#'29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9525</xdr:rowOff>
    </xdr:from>
    <xdr:to>
      <xdr:col>0</xdr:col>
      <xdr:colOff>1266825</xdr:colOff>
      <xdr:row>2</xdr:row>
      <xdr:rowOff>542925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76200" y="1362075"/>
          <a:ext cx="1190625" cy="5334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57150</xdr:colOff>
      <xdr:row>2</xdr:row>
      <xdr:rowOff>9525</xdr:rowOff>
    </xdr:from>
    <xdr:to>
      <xdr:col>1</xdr:col>
      <xdr:colOff>1247775</xdr:colOff>
      <xdr:row>2</xdr:row>
      <xdr:rowOff>552450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1362075" y="1362075"/>
          <a:ext cx="1190625" cy="5429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100.300</a:t>
          </a:r>
        </a:p>
      </xdr:txBody>
    </xdr:sp>
    <xdr:clientData/>
  </xdr:twoCellAnchor>
  <xdr:twoCellAnchor>
    <xdr:from>
      <xdr:col>2</xdr:col>
      <xdr:colOff>28575</xdr:colOff>
      <xdr:row>1</xdr:row>
      <xdr:rowOff>790576</xdr:rowOff>
    </xdr:from>
    <xdr:to>
      <xdr:col>2</xdr:col>
      <xdr:colOff>1257300</xdr:colOff>
      <xdr:row>2</xdr:row>
      <xdr:rowOff>523875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2638425" y="1343026"/>
          <a:ext cx="1228725" cy="53339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120.010</a:t>
          </a:r>
        </a:p>
      </xdr:txBody>
    </xdr:sp>
    <xdr:clientData/>
  </xdr:twoCellAnchor>
  <xdr:twoCellAnchor>
    <xdr:from>
      <xdr:col>3</xdr:col>
      <xdr:colOff>47625</xdr:colOff>
      <xdr:row>2</xdr:row>
      <xdr:rowOff>1</xdr:rowOff>
    </xdr:from>
    <xdr:to>
      <xdr:col>3</xdr:col>
      <xdr:colOff>1276350</xdr:colOff>
      <xdr:row>2</xdr:row>
      <xdr:rowOff>552450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3962400" y="1352551"/>
          <a:ext cx="1228725" cy="552449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130.000</a:t>
          </a:r>
        </a:p>
      </xdr:txBody>
    </xdr:sp>
    <xdr:clientData/>
  </xdr:twoCellAnchor>
  <xdr:twoCellAnchor>
    <xdr:from>
      <xdr:col>4</xdr:col>
      <xdr:colOff>28576</xdr:colOff>
      <xdr:row>2</xdr:row>
      <xdr:rowOff>19051</xdr:rowOff>
    </xdr:from>
    <xdr:to>
      <xdr:col>4</xdr:col>
      <xdr:colOff>1247776</xdr:colOff>
      <xdr:row>3</xdr:row>
      <xdr:rowOff>0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5248276" y="1371601"/>
          <a:ext cx="1219200" cy="542924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140.116</a:t>
          </a:r>
        </a:p>
      </xdr:txBody>
    </xdr:sp>
    <xdr:clientData/>
  </xdr:twoCellAnchor>
  <xdr:twoCellAnchor>
    <xdr:from>
      <xdr:col>0</xdr:col>
      <xdr:colOff>66674</xdr:colOff>
      <xdr:row>3</xdr:row>
      <xdr:rowOff>19050</xdr:rowOff>
    </xdr:from>
    <xdr:to>
      <xdr:col>0</xdr:col>
      <xdr:colOff>1257299</xdr:colOff>
      <xdr:row>3</xdr:row>
      <xdr:rowOff>533400</xdr:rowOff>
    </xdr:to>
    <xdr:sp macro="" textlink="">
      <xdr:nvSpPr>
        <xdr:cNvPr id="8" name="Fluxograma: Processo alternativo 7">
          <a:hlinkClick xmlns:r="http://schemas.openxmlformats.org/officeDocument/2006/relationships" r:id="rId6"/>
        </xdr:cNvPr>
        <xdr:cNvSpPr/>
      </xdr:nvSpPr>
      <xdr:spPr>
        <a:xfrm>
          <a:off x="66674" y="1933575"/>
          <a:ext cx="1190625" cy="5143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150.100</a:t>
          </a:r>
        </a:p>
      </xdr:txBody>
    </xdr:sp>
    <xdr:clientData/>
  </xdr:twoCellAnchor>
  <xdr:twoCellAnchor>
    <xdr:from>
      <xdr:col>0</xdr:col>
      <xdr:colOff>57150</xdr:colOff>
      <xdr:row>4</xdr:row>
      <xdr:rowOff>28575</xdr:rowOff>
    </xdr:from>
    <xdr:to>
      <xdr:col>0</xdr:col>
      <xdr:colOff>1247775</xdr:colOff>
      <xdr:row>4</xdr:row>
      <xdr:rowOff>533400</xdr:rowOff>
    </xdr:to>
    <xdr:sp macro="" textlink="">
      <xdr:nvSpPr>
        <xdr:cNvPr id="9" name="Fluxograma: Processo alternativo 8">
          <a:hlinkClick xmlns:r="http://schemas.openxmlformats.org/officeDocument/2006/relationships" r:id="rId7"/>
        </xdr:cNvPr>
        <xdr:cNvSpPr/>
      </xdr:nvSpPr>
      <xdr:spPr>
        <a:xfrm>
          <a:off x="57150" y="2505075"/>
          <a:ext cx="1190625" cy="5048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270.200</a:t>
          </a:r>
        </a:p>
      </xdr:txBody>
    </xdr:sp>
    <xdr:clientData/>
  </xdr:twoCellAnchor>
  <xdr:twoCellAnchor>
    <xdr:from>
      <xdr:col>1</xdr:col>
      <xdr:colOff>47626</xdr:colOff>
      <xdr:row>3</xdr:row>
      <xdr:rowOff>28575</xdr:rowOff>
    </xdr:from>
    <xdr:to>
      <xdr:col>1</xdr:col>
      <xdr:colOff>1247776</xdr:colOff>
      <xdr:row>3</xdr:row>
      <xdr:rowOff>552450</xdr:rowOff>
    </xdr:to>
    <xdr:sp macro="" textlink="">
      <xdr:nvSpPr>
        <xdr:cNvPr id="10" name="Fluxograma: Processo alternativo 9">
          <a:hlinkClick xmlns:r="http://schemas.openxmlformats.org/officeDocument/2006/relationships" r:id="rId8"/>
        </xdr:cNvPr>
        <xdr:cNvSpPr/>
      </xdr:nvSpPr>
      <xdr:spPr>
        <a:xfrm>
          <a:off x="1352551" y="1943100"/>
          <a:ext cx="1200150" cy="5238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170.000</a:t>
          </a:r>
        </a:p>
      </xdr:txBody>
    </xdr:sp>
    <xdr:clientData/>
  </xdr:twoCellAnchor>
  <xdr:twoCellAnchor>
    <xdr:from>
      <xdr:col>2</xdr:col>
      <xdr:colOff>28575</xdr:colOff>
      <xdr:row>3</xdr:row>
      <xdr:rowOff>47625</xdr:rowOff>
    </xdr:from>
    <xdr:to>
      <xdr:col>2</xdr:col>
      <xdr:colOff>1247776</xdr:colOff>
      <xdr:row>3</xdr:row>
      <xdr:rowOff>533400</xdr:rowOff>
    </xdr:to>
    <xdr:sp macro="" textlink="">
      <xdr:nvSpPr>
        <xdr:cNvPr id="11" name="Fluxograma: Processo alternativo 10">
          <a:hlinkClick xmlns:r="http://schemas.openxmlformats.org/officeDocument/2006/relationships" r:id="rId9"/>
        </xdr:cNvPr>
        <xdr:cNvSpPr/>
      </xdr:nvSpPr>
      <xdr:spPr>
        <a:xfrm>
          <a:off x="2638425" y="1962150"/>
          <a:ext cx="1219201" cy="48577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1</xdr:col>
      <xdr:colOff>1257301</xdr:colOff>
      <xdr:row>4</xdr:row>
      <xdr:rowOff>523875</xdr:rowOff>
    </xdr:to>
    <xdr:sp macro="" textlink="">
      <xdr:nvSpPr>
        <xdr:cNvPr id="12" name="Fluxograma: Processo alternativo 11">
          <a:hlinkClick xmlns:r="http://schemas.openxmlformats.org/officeDocument/2006/relationships" r:id="rId10"/>
        </xdr:cNvPr>
        <xdr:cNvSpPr/>
      </xdr:nvSpPr>
      <xdr:spPr>
        <a:xfrm>
          <a:off x="1333500" y="2505075"/>
          <a:ext cx="1228726" cy="4953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3</xdr:col>
      <xdr:colOff>66675</xdr:colOff>
      <xdr:row>3</xdr:row>
      <xdr:rowOff>47626</xdr:rowOff>
    </xdr:from>
    <xdr:to>
      <xdr:col>3</xdr:col>
      <xdr:colOff>1247775</xdr:colOff>
      <xdr:row>3</xdr:row>
      <xdr:rowOff>542926</xdr:rowOff>
    </xdr:to>
    <xdr:sp macro="" textlink="">
      <xdr:nvSpPr>
        <xdr:cNvPr id="13" name="Fluxograma: Processo alternativo 12">
          <a:hlinkClick xmlns:r="http://schemas.openxmlformats.org/officeDocument/2006/relationships" r:id="rId11"/>
        </xdr:cNvPr>
        <xdr:cNvSpPr/>
      </xdr:nvSpPr>
      <xdr:spPr>
        <a:xfrm>
          <a:off x="3981450" y="1962151"/>
          <a:ext cx="1181100" cy="49530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240.000</a:t>
          </a:r>
        </a:p>
      </xdr:txBody>
    </xdr:sp>
    <xdr:clientData/>
  </xdr:twoCellAnchor>
  <xdr:twoCellAnchor>
    <xdr:from>
      <xdr:col>4</xdr:col>
      <xdr:colOff>28576</xdr:colOff>
      <xdr:row>3</xdr:row>
      <xdr:rowOff>57150</xdr:rowOff>
    </xdr:from>
    <xdr:to>
      <xdr:col>4</xdr:col>
      <xdr:colOff>1247776</xdr:colOff>
      <xdr:row>3</xdr:row>
      <xdr:rowOff>533400</xdr:rowOff>
    </xdr:to>
    <xdr:sp macro="" textlink="">
      <xdr:nvSpPr>
        <xdr:cNvPr id="14" name="Fluxograma: Processo alternativo 13">
          <a:hlinkClick xmlns:r="http://schemas.openxmlformats.org/officeDocument/2006/relationships" r:id="rId12"/>
        </xdr:cNvPr>
        <xdr:cNvSpPr/>
      </xdr:nvSpPr>
      <xdr:spPr>
        <a:xfrm>
          <a:off x="5248276" y="1971675"/>
          <a:ext cx="1219200" cy="4762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260.200</a:t>
          </a:r>
        </a:p>
      </xdr:txBody>
    </xdr:sp>
    <xdr:clientData/>
  </xdr:twoCellAnchor>
  <xdr:twoCellAnchor>
    <xdr:from>
      <xdr:col>0</xdr:col>
      <xdr:colOff>47625</xdr:colOff>
      <xdr:row>5</xdr:row>
      <xdr:rowOff>9525</xdr:rowOff>
    </xdr:from>
    <xdr:to>
      <xdr:col>0</xdr:col>
      <xdr:colOff>1257300</xdr:colOff>
      <xdr:row>5</xdr:row>
      <xdr:rowOff>495301</xdr:rowOff>
    </xdr:to>
    <xdr:sp macro="" textlink="">
      <xdr:nvSpPr>
        <xdr:cNvPr id="15" name="Fluxograma: Processo alternativo 14">
          <a:hlinkClick xmlns:r="http://schemas.openxmlformats.org/officeDocument/2006/relationships" r:id="rId13"/>
        </xdr:cNvPr>
        <xdr:cNvSpPr/>
      </xdr:nvSpPr>
      <xdr:spPr>
        <a:xfrm>
          <a:off x="47625" y="3048000"/>
          <a:ext cx="12096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280.400</a:t>
          </a:r>
        </a:p>
      </xdr:txBody>
    </xdr:sp>
    <xdr:clientData/>
  </xdr:twoCellAnchor>
  <xdr:twoCellAnchor>
    <xdr:from>
      <xdr:col>1</xdr:col>
      <xdr:colOff>47625</xdr:colOff>
      <xdr:row>5</xdr:row>
      <xdr:rowOff>0</xdr:rowOff>
    </xdr:from>
    <xdr:to>
      <xdr:col>1</xdr:col>
      <xdr:colOff>1257300</xdr:colOff>
      <xdr:row>5</xdr:row>
      <xdr:rowOff>485776</xdr:rowOff>
    </xdr:to>
    <xdr:sp macro="" textlink="">
      <xdr:nvSpPr>
        <xdr:cNvPr id="16" name="Fluxograma: Processo alternativo 15">
          <a:hlinkClick xmlns:r="http://schemas.openxmlformats.org/officeDocument/2006/relationships" r:id="rId14"/>
        </xdr:cNvPr>
        <xdr:cNvSpPr/>
      </xdr:nvSpPr>
      <xdr:spPr>
        <a:xfrm>
          <a:off x="1352550" y="3038475"/>
          <a:ext cx="12096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4</xdr:col>
      <xdr:colOff>47626</xdr:colOff>
      <xdr:row>4</xdr:row>
      <xdr:rowOff>38101</xdr:rowOff>
    </xdr:from>
    <xdr:to>
      <xdr:col>4</xdr:col>
      <xdr:colOff>1266826</xdr:colOff>
      <xdr:row>4</xdr:row>
      <xdr:rowOff>552451</xdr:rowOff>
    </xdr:to>
    <xdr:sp macro="" textlink="">
      <xdr:nvSpPr>
        <xdr:cNvPr id="17" name="Fluxograma: Processo alternativo 16">
          <a:hlinkClick xmlns:r="http://schemas.openxmlformats.org/officeDocument/2006/relationships" r:id="rId15"/>
        </xdr:cNvPr>
        <xdr:cNvSpPr/>
      </xdr:nvSpPr>
      <xdr:spPr>
        <a:xfrm>
          <a:off x="5267326" y="2514601"/>
          <a:ext cx="1219200" cy="514350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280.200</a:t>
          </a:r>
        </a:p>
      </xdr:txBody>
    </xdr:sp>
    <xdr:clientData/>
  </xdr:twoCellAnchor>
  <xdr:twoCellAnchor>
    <xdr:from>
      <xdr:col>3</xdr:col>
      <xdr:colOff>85725</xdr:colOff>
      <xdr:row>4</xdr:row>
      <xdr:rowOff>28575</xdr:rowOff>
    </xdr:from>
    <xdr:to>
      <xdr:col>3</xdr:col>
      <xdr:colOff>1247775</xdr:colOff>
      <xdr:row>4</xdr:row>
      <xdr:rowOff>542926</xdr:rowOff>
    </xdr:to>
    <xdr:sp macro="" textlink="">
      <xdr:nvSpPr>
        <xdr:cNvPr id="18" name="Fluxograma: Processo alternativo 17">
          <a:hlinkClick xmlns:r="http://schemas.openxmlformats.org/officeDocument/2006/relationships" r:id="rId16"/>
        </xdr:cNvPr>
        <xdr:cNvSpPr/>
      </xdr:nvSpPr>
      <xdr:spPr>
        <a:xfrm>
          <a:off x="4000500" y="2505075"/>
          <a:ext cx="1162050" cy="514351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twoCellAnchor>
    <xdr:from>
      <xdr:col>2</xdr:col>
      <xdr:colOff>38101</xdr:colOff>
      <xdr:row>4</xdr:row>
      <xdr:rowOff>28574</xdr:rowOff>
    </xdr:from>
    <xdr:to>
      <xdr:col>2</xdr:col>
      <xdr:colOff>1257301</xdr:colOff>
      <xdr:row>4</xdr:row>
      <xdr:rowOff>533399</xdr:rowOff>
    </xdr:to>
    <xdr:sp macro="" textlink="">
      <xdr:nvSpPr>
        <xdr:cNvPr id="19" name="Fluxograma: Processo alternativo 18">
          <a:hlinkClick xmlns:r="http://schemas.openxmlformats.org/officeDocument/2006/relationships" r:id="rId17"/>
        </xdr:cNvPr>
        <xdr:cNvSpPr/>
      </xdr:nvSpPr>
      <xdr:spPr>
        <a:xfrm>
          <a:off x="2647951" y="2505074"/>
          <a:ext cx="1219200" cy="504825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280.000</a:t>
          </a:r>
        </a:p>
      </xdr:txBody>
    </xdr:sp>
    <xdr:clientData/>
  </xdr:twoCellAnchor>
  <xdr:twoCellAnchor>
    <xdr:from>
      <xdr:col>2</xdr:col>
      <xdr:colOff>38101</xdr:colOff>
      <xdr:row>5</xdr:row>
      <xdr:rowOff>28575</xdr:rowOff>
    </xdr:from>
    <xdr:to>
      <xdr:col>2</xdr:col>
      <xdr:colOff>1276351</xdr:colOff>
      <xdr:row>5</xdr:row>
      <xdr:rowOff>514351</xdr:rowOff>
    </xdr:to>
    <xdr:sp macro="" textlink="">
      <xdr:nvSpPr>
        <xdr:cNvPr id="20" name="Fluxograma: Processo alternativo 19">
          <a:hlinkClick xmlns:r="http://schemas.openxmlformats.org/officeDocument/2006/relationships" r:id="rId18"/>
        </xdr:cNvPr>
        <xdr:cNvSpPr/>
      </xdr:nvSpPr>
      <xdr:spPr>
        <a:xfrm>
          <a:off x="2647951" y="3067050"/>
          <a:ext cx="1238250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310.000</a:t>
          </a:r>
        </a:p>
      </xdr:txBody>
    </xdr:sp>
    <xdr:clientData/>
  </xdr:twoCellAnchor>
  <xdr:twoCellAnchor>
    <xdr:from>
      <xdr:col>3</xdr:col>
      <xdr:colOff>85725</xdr:colOff>
      <xdr:row>5</xdr:row>
      <xdr:rowOff>38100</xdr:rowOff>
    </xdr:from>
    <xdr:to>
      <xdr:col>3</xdr:col>
      <xdr:colOff>1257301</xdr:colOff>
      <xdr:row>5</xdr:row>
      <xdr:rowOff>523876</xdr:rowOff>
    </xdr:to>
    <xdr:sp macro="" textlink="">
      <xdr:nvSpPr>
        <xdr:cNvPr id="21" name="Fluxograma: Processo alternativo 20">
          <a:hlinkClick xmlns:r="http://schemas.openxmlformats.org/officeDocument/2006/relationships" r:id="rId19"/>
        </xdr:cNvPr>
        <xdr:cNvSpPr/>
      </xdr:nvSpPr>
      <xdr:spPr>
        <a:xfrm>
          <a:off x="4000500" y="3076575"/>
          <a:ext cx="1171576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600.000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180975</xdr:rowOff>
    </xdr:from>
    <xdr:to>
      <xdr:col>0</xdr:col>
      <xdr:colOff>1400174</xdr:colOff>
      <xdr:row>14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152400</xdr:rowOff>
    </xdr:from>
    <xdr:to>
      <xdr:col>0</xdr:col>
      <xdr:colOff>1400174</xdr:colOff>
      <xdr:row>17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0</xdr:col>
      <xdr:colOff>1400174</xdr:colOff>
      <xdr:row>9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142875</xdr:rowOff>
    </xdr:from>
    <xdr:to>
      <xdr:col>0</xdr:col>
      <xdr:colOff>1400174</xdr:colOff>
      <xdr:row>17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180975</xdr:rowOff>
    </xdr:from>
    <xdr:to>
      <xdr:col>0</xdr:col>
      <xdr:colOff>1400174</xdr:colOff>
      <xdr:row>11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1400174</xdr:colOff>
      <xdr:row>15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180975</xdr:rowOff>
    </xdr:from>
    <xdr:to>
      <xdr:col>0</xdr:col>
      <xdr:colOff>1400174</xdr:colOff>
      <xdr:row>10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142875</xdr:rowOff>
    </xdr:from>
    <xdr:to>
      <xdr:col>0</xdr:col>
      <xdr:colOff>1400174</xdr:colOff>
      <xdr:row>20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0</xdr:col>
      <xdr:colOff>1400174</xdr:colOff>
      <xdr:row>9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180975</xdr:rowOff>
    </xdr:from>
    <xdr:to>
      <xdr:col>0</xdr:col>
      <xdr:colOff>1400174</xdr:colOff>
      <xdr:row>14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1400174</xdr:colOff>
      <xdr:row>13</xdr:row>
      <xdr:rowOff>142875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57150</xdr:rowOff>
    </xdr:from>
    <xdr:to>
      <xdr:col>0</xdr:col>
      <xdr:colOff>1400174</xdr:colOff>
      <xdr:row>17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123825</xdr:rowOff>
    </xdr:from>
    <xdr:to>
      <xdr:col>0</xdr:col>
      <xdr:colOff>1400174</xdr:colOff>
      <xdr:row>55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4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190500</xdr:rowOff>
    </xdr:from>
    <xdr:to>
      <xdr:col>0</xdr:col>
      <xdr:colOff>1400174</xdr:colOff>
      <xdr:row>20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180975</xdr:rowOff>
    </xdr:from>
    <xdr:to>
      <xdr:col>0</xdr:col>
      <xdr:colOff>1400174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180975</xdr:rowOff>
    </xdr:from>
    <xdr:to>
      <xdr:col>0</xdr:col>
      <xdr:colOff>1400174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180975</xdr:rowOff>
    </xdr:from>
    <xdr:to>
      <xdr:col>0</xdr:col>
      <xdr:colOff>1400174</xdr:colOff>
      <xdr:row>12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0</xdr:col>
      <xdr:colOff>1400174</xdr:colOff>
      <xdr:row>9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180975</xdr:rowOff>
    </xdr:from>
    <xdr:to>
      <xdr:col>0</xdr:col>
      <xdr:colOff>1400174</xdr:colOff>
      <xdr:row>9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11;RIO%20DE%20PEDIDOS%20EMPENHADOS\Finalizado\CONSUMO\GRUPOS%20CARLOS\30.24%20A%20-%20MATERIAL%20DE%20CONSTRU&#199;&#195;O\Relat&#243;rio%20201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 refreshError="1"/>
      <sheetData sheetId="1" refreshError="1">
        <row r="1">
          <cell r="A1" t="str">
            <v>CONTROLE DE ESTOQUE DE ATA DE REGISTRO DE PREÇOS</v>
          </cell>
        </row>
        <row r="2">
          <cell r="A2" t="str">
            <v>Processo:</v>
          </cell>
          <cell r="B2" t="str">
            <v>23083.006045/2014-24</v>
          </cell>
        </row>
        <row r="3">
          <cell r="A3" t="str">
            <v>Pregão:</v>
          </cell>
          <cell r="B3" t="str">
            <v>30/2015</v>
          </cell>
          <cell r="D3" t="str">
            <v>Validade:</v>
          </cell>
          <cell r="E3">
            <v>42510</v>
          </cell>
          <cell r="F3" t="str">
            <v>DIAS P/ VECTO.:</v>
          </cell>
          <cell r="G3">
            <v>63</v>
          </cell>
        </row>
        <row r="4">
          <cell r="D4" t="str">
            <v>Data de hoje:</v>
          </cell>
          <cell r="E4">
            <v>42447</v>
          </cell>
        </row>
        <row r="6">
          <cell r="D6" t="str">
            <v>PEDIDOS EM:2014</v>
          </cell>
        </row>
        <row r="8">
          <cell r="A8" t="str">
            <v>Assunto:</v>
          </cell>
          <cell r="B8" t="str">
            <v>Aquisição de Material de Material de Construção</v>
          </cell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Quantidade Licitada</v>
          </cell>
          <cell r="E11" t="str">
            <v>Quantidade Empenhada</v>
          </cell>
          <cell r="F11" t="str">
            <v>Saldo Atual</v>
          </cell>
          <cell r="G11" t="str">
            <v>Posterior Conferência</v>
          </cell>
          <cell r="H11" t="str">
            <v>Valor</v>
          </cell>
        </row>
        <row r="12">
          <cell r="A12">
            <v>1</v>
          </cell>
          <cell r="B12">
            <v>5</v>
          </cell>
          <cell r="C12" t="str">
            <v xml:space="preserve"> Arame de aço recozido, rolo com 1 Kg.</v>
          </cell>
          <cell r="D12">
            <v>33</v>
          </cell>
          <cell r="E12">
            <v>33</v>
          </cell>
          <cell r="F12">
            <v>0</v>
          </cell>
          <cell r="H12">
            <v>7.33</v>
          </cell>
        </row>
        <row r="13">
          <cell r="A13">
            <v>2</v>
          </cell>
          <cell r="B13">
            <v>5</v>
          </cell>
          <cell r="C13" t="str">
            <v>Areia, tipo lavada, granulometria fina.</v>
          </cell>
          <cell r="D13">
            <v>16</v>
          </cell>
          <cell r="E13">
            <v>16</v>
          </cell>
          <cell r="F13">
            <v>0</v>
          </cell>
          <cell r="H13">
            <v>63</v>
          </cell>
        </row>
        <row r="14">
          <cell r="A14">
            <v>3</v>
          </cell>
          <cell r="B14">
            <v>5</v>
          </cell>
          <cell r="C14" t="str">
            <v>Areia, tipo lavada, granulometria média.</v>
          </cell>
          <cell r="D14">
            <v>91</v>
          </cell>
          <cell r="E14">
            <v>91</v>
          </cell>
          <cell r="F14">
            <v>0</v>
          </cell>
          <cell r="H14">
            <v>63</v>
          </cell>
        </row>
        <row r="15">
          <cell r="A15">
            <v>4</v>
          </cell>
          <cell r="B15">
            <v>5</v>
          </cell>
          <cell r="C15" t="str">
            <v>Argamassa para piso interno, saco com 20 Kg.</v>
          </cell>
          <cell r="D15">
            <v>26</v>
          </cell>
          <cell r="E15">
            <v>26</v>
          </cell>
          <cell r="F15">
            <v>0</v>
          </cell>
          <cell r="H15">
            <v>6.89</v>
          </cell>
        </row>
        <row r="16">
          <cell r="A16">
            <v>5</v>
          </cell>
          <cell r="B16">
            <v>4</v>
          </cell>
          <cell r="C16" t="str">
            <v>Argamassa piso sobre piso, saco com 20 Kg.</v>
          </cell>
          <cell r="D16">
            <v>13</v>
          </cell>
          <cell r="E16">
            <v>13</v>
          </cell>
          <cell r="F16">
            <v>0</v>
          </cell>
          <cell r="H16">
            <v>19.79</v>
          </cell>
        </row>
        <row r="17">
          <cell r="A17">
            <v>6</v>
          </cell>
          <cell r="B17">
            <v>4</v>
          </cell>
          <cell r="C17" t="str">
            <v>Bloco de concreto, comprimento 40, largura 10, altura 20, aplicação construção civil.</v>
          </cell>
          <cell r="D17">
            <v>1430</v>
          </cell>
          <cell r="E17">
            <v>1430</v>
          </cell>
          <cell r="F17">
            <v>0</v>
          </cell>
          <cell r="H17">
            <v>1.8</v>
          </cell>
        </row>
        <row r="18">
          <cell r="A18">
            <v>7</v>
          </cell>
          <cell r="B18" t="str">
            <v>CLD</v>
          </cell>
          <cell r="C18" t="str">
            <v>Brita, material pedra moída, tipo bica corrida, aplicação base para asfalto.</v>
          </cell>
          <cell r="H18" t="str">
            <v>-</v>
          </cell>
        </row>
        <row r="19">
          <cell r="A19">
            <v>8</v>
          </cell>
          <cell r="B19">
            <v>4</v>
          </cell>
          <cell r="C19" t="str">
            <v>Bucha S10, com parafuso.</v>
          </cell>
          <cell r="D19">
            <v>390</v>
          </cell>
          <cell r="E19">
            <v>390</v>
          </cell>
          <cell r="F19">
            <v>0</v>
          </cell>
          <cell r="H19">
            <v>0.28999999999999998</v>
          </cell>
        </row>
        <row r="20">
          <cell r="A20">
            <v>9</v>
          </cell>
          <cell r="B20">
            <v>5</v>
          </cell>
          <cell r="C20" t="str">
            <v>Bucha S6, com parafuso.</v>
          </cell>
          <cell r="D20">
            <v>390</v>
          </cell>
          <cell r="E20">
            <v>390</v>
          </cell>
          <cell r="F20">
            <v>0</v>
          </cell>
          <cell r="H20">
            <v>0.5</v>
          </cell>
        </row>
        <row r="21">
          <cell r="A21">
            <v>10</v>
          </cell>
          <cell r="B21">
            <v>5</v>
          </cell>
          <cell r="C21" t="str">
            <v>Bucha S8, com parafuso.</v>
          </cell>
          <cell r="D21">
            <v>390</v>
          </cell>
          <cell r="E21">
            <v>390</v>
          </cell>
          <cell r="F21">
            <v>0</v>
          </cell>
          <cell r="H21">
            <v>0.28999999999999998</v>
          </cell>
        </row>
        <row r="22">
          <cell r="A22">
            <v>11</v>
          </cell>
          <cell r="B22">
            <v>5</v>
          </cell>
          <cell r="C22" t="str">
            <v>Cal viva, material óxido cálcio, cor branca, apresentação pó, aplicação construção em geral.</v>
          </cell>
          <cell r="D22">
            <v>104</v>
          </cell>
          <cell r="E22">
            <v>104</v>
          </cell>
          <cell r="F22">
            <v>0</v>
          </cell>
          <cell r="H22">
            <v>5.59</v>
          </cell>
        </row>
        <row r="23">
          <cell r="A23">
            <v>12</v>
          </cell>
          <cell r="B23">
            <v>4</v>
          </cell>
          <cell r="C23" t="str">
            <v>Cimento Portland, material clinker, tipo comum</v>
          </cell>
          <cell r="D23">
            <v>156</v>
          </cell>
          <cell r="E23">
            <v>156</v>
          </cell>
          <cell r="F23">
            <v>0</v>
          </cell>
          <cell r="H23">
            <v>20.91</v>
          </cell>
        </row>
        <row r="24">
          <cell r="A24">
            <v>13</v>
          </cell>
          <cell r="B24">
            <v>4</v>
          </cell>
          <cell r="C24" t="str">
            <v>Cumeeira, material fibrocimento isento de amianto, tipo articulado superior e inferior, aplicação acabamento inclinação telhado, comprimento 1.023, espessura 8mm.</v>
          </cell>
          <cell r="D24">
            <v>26</v>
          </cell>
          <cell r="E24">
            <v>26</v>
          </cell>
          <cell r="F24">
            <v>0</v>
          </cell>
          <cell r="H24">
            <v>35.979999999999997</v>
          </cell>
        </row>
        <row r="25">
          <cell r="A25">
            <v>14</v>
          </cell>
          <cell r="B25" t="str">
            <v>CLD</v>
          </cell>
          <cell r="C25" t="str">
            <v>Parafuso, material galvanizado, tipo cabeça sextavada, comprimento 85, diâmetro 8, aplicação telha fibrocimento, tipo rosca soberba.</v>
          </cell>
          <cell r="D25">
            <v>130</v>
          </cell>
          <cell r="H25" t="str">
            <v>-</v>
          </cell>
        </row>
        <row r="26">
          <cell r="A26">
            <v>15</v>
          </cell>
          <cell r="B26">
            <v>5</v>
          </cell>
          <cell r="C26" t="str">
            <v>Parafuso, tipo aplicação vaso sanitário e lavatório, bitola 120 mm, cartela com duas, com bucha.</v>
          </cell>
          <cell r="D26">
            <v>65</v>
          </cell>
          <cell r="E26">
            <v>65</v>
          </cell>
          <cell r="F26">
            <v>0</v>
          </cell>
          <cell r="H26">
            <v>6.3</v>
          </cell>
        </row>
        <row r="27">
          <cell r="A27">
            <v>16</v>
          </cell>
          <cell r="B27">
            <v>5</v>
          </cell>
          <cell r="C27" t="str">
            <v>Parafuso, tipo aplicação vaso sanitário e lavatório, bitola 80 mm, cartela com duas, com bucha.</v>
          </cell>
          <cell r="D27">
            <v>65</v>
          </cell>
          <cell r="E27">
            <v>65</v>
          </cell>
          <cell r="F27">
            <v>0</v>
          </cell>
          <cell r="H27">
            <v>5.93</v>
          </cell>
        </row>
        <row r="28">
          <cell r="A28">
            <v>17</v>
          </cell>
          <cell r="B28">
            <v>5</v>
          </cell>
          <cell r="C28" t="str">
            <v>Pedra britada nº 1.</v>
          </cell>
          <cell r="D28">
            <v>107</v>
          </cell>
          <cell r="E28">
            <v>107</v>
          </cell>
          <cell r="F28">
            <v>0</v>
          </cell>
          <cell r="H28">
            <v>96</v>
          </cell>
        </row>
        <row r="29">
          <cell r="A29">
            <v>18</v>
          </cell>
          <cell r="B29">
            <v>6</v>
          </cell>
          <cell r="C29" t="str">
            <v>Piso cerâmico 40 x 40 cor clara (no mesmo padrão do revestimento de parede).</v>
          </cell>
          <cell r="D29">
            <v>65</v>
          </cell>
          <cell r="E29">
            <v>65</v>
          </cell>
          <cell r="F29">
            <v>0</v>
          </cell>
          <cell r="H29">
            <v>28.5</v>
          </cell>
        </row>
        <row r="30">
          <cell r="A30">
            <v>19</v>
          </cell>
          <cell r="B30">
            <v>6</v>
          </cell>
          <cell r="C30" t="str">
            <v>Revestimento cerâmica de parede 40 x 30 (no mesmo padrão do revestimento do piso).</v>
          </cell>
          <cell r="D30">
            <v>65</v>
          </cell>
          <cell r="E30">
            <v>65</v>
          </cell>
          <cell r="F30">
            <v>0</v>
          </cell>
          <cell r="H30">
            <v>28.4</v>
          </cell>
        </row>
        <row r="31">
          <cell r="A31">
            <v>20</v>
          </cell>
          <cell r="B31" t="str">
            <v>CLD</v>
          </cell>
          <cell r="C31" t="str">
            <v>Revestimento piso, material ardósia, aplicação piso, largura 30, comprimento 40, espessura 1,50, acabamento polido, cor básica verde, características adicionais unicolor.</v>
          </cell>
          <cell r="D31">
            <v>65</v>
          </cell>
          <cell r="H31" t="str">
            <v>-</v>
          </cell>
        </row>
        <row r="32">
          <cell r="A32">
            <v>21</v>
          </cell>
          <cell r="B32">
            <v>4</v>
          </cell>
          <cell r="C32" t="str">
            <v>Telha cerâmica tipo cumieira.</v>
          </cell>
          <cell r="D32">
            <v>104</v>
          </cell>
          <cell r="E32">
            <v>104</v>
          </cell>
          <cell r="F32">
            <v>0</v>
          </cell>
          <cell r="H32">
            <v>3.19</v>
          </cell>
        </row>
        <row r="33">
          <cell r="A33">
            <v>22</v>
          </cell>
          <cell r="B33">
            <v>6</v>
          </cell>
          <cell r="C33" t="str">
            <v>Telha colonial tipo portuguesa duplana.</v>
          </cell>
          <cell r="D33">
            <v>2600</v>
          </cell>
          <cell r="E33">
            <v>2600</v>
          </cell>
          <cell r="F33">
            <v>0</v>
          </cell>
          <cell r="H33">
            <v>1.6</v>
          </cell>
        </row>
        <row r="34">
          <cell r="A34">
            <v>23</v>
          </cell>
          <cell r="B34">
            <v>4</v>
          </cell>
          <cell r="C34" t="str">
            <v>Telha, material fibrocimento, tipo ondulada, comprimento 2,44, largura 1,10, espessura 6 mm.</v>
          </cell>
          <cell r="D34">
            <v>286</v>
          </cell>
          <cell r="E34">
            <v>286</v>
          </cell>
          <cell r="F34">
            <v>0</v>
          </cell>
          <cell r="H34">
            <v>36.44</v>
          </cell>
        </row>
        <row r="35">
          <cell r="A35">
            <v>24</v>
          </cell>
          <cell r="B35">
            <v>4</v>
          </cell>
          <cell r="C35" t="str">
            <v>Tijolo, material barro cozido, tipo furado, comprimento 20, largura 20, espessura 10, quantidade furos 8, cor ocre, aplicação construção civil.</v>
          </cell>
          <cell r="D35">
            <v>5200</v>
          </cell>
          <cell r="E35">
            <v>5200</v>
          </cell>
          <cell r="F35">
            <v>0</v>
          </cell>
          <cell r="H35">
            <v>0.74</v>
          </cell>
        </row>
        <row r="36">
          <cell r="A36">
            <v>25</v>
          </cell>
          <cell r="B36">
            <v>1</v>
          </cell>
          <cell r="C36" t="str">
            <v>Tinta esmalte sintético para acabamento em madeira, cor azul, galão com 3,6 litros.</v>
          </cell>
          <cell r="D36">
            <v>52</v>
          </cell>
          <cell r="F36">
            <v>52</v>
          </cell>
          <cell r="G36">
            <v>39</v>
          </cell>
          <cell r="H36">
            <v>35.950000000000003</v>
          </cell>
        </row>
        <row r="37">
          <cell r="A37">
            <v>26</v>
          </cell>
          <cell r="B37">
            <v>1</v>
          </cell>
          <cell r="C37" t="str">
            <v>Tinta esmalte sintético para acabamento em madeira, cor cinza, galão com 3,6 litros.</v>
          </cell>
          <cell r="D37">
            <v>13</v>
          </cell>
          <cell r="F37">
            <v>13</v>
          </cell>
          <cell r="G37">
            <v>13</v>
          </cell>
          <cell r="H37">
            <v>39.9</v>
          </cell>
        </row>
        <row r="38">
          <cell r="A38">
            <v>27</v>
          </cell>
          <cell r="B38">
            <v>1</v>
          </cell>
          <cell r="C38" t="str">
            <v>Tinta esmalte sintético para acabamento em madeira, cor creme, galão com 3,6 litros.</v>
          </cell>
          <cell r="D38">
            <v>46</v>
          </cell>
          <cell r="F38">
            <v>46</v>
          </cell>
          <cell r="G38">
            <v>30</v>
          </cell>
          <cell r="H38">
            <v>36.880000000000003</v>
          </cell>
        </row>
        <row r="39">
          <cell r="A39">
            <v>28</v>
          </cell>
          <cell r="B39">
            <v>2</v>
          </cell>
          <cell r="C39" t="str">
            <v>Tinta látex PVA para parede externa, cor branca gelo, balde com 18 litros.</v>
          </cell>
          <cell r="D39">
            <v>52</v>
          </cell>
          <cell r="F39">
            <v>52</v>
          </cell>
          <cell r="G39">
            <v>52</v>
          </cell>
          <cell r="H39">
            <v>79.599999999999994</v>
          </cell>
        </row>
        <row r="40">
          <cell r="A40">
            <v>29</v>
          </cell>
          <cell r="B40">
            <v>2</v>
          </cell>
          <cell r="C40" t="str">
            <v>Tinta látex PVA para parede externa, cor branca neve, balde com 18 litros.</v>
          </cell>
          <cell r="D40">
            <v>33</v>
          </cell>
          <cell r="F40">
            <v>33</v>
          </cell>
          <cell r="G40">
            <v>33</v>
          </cell>
          <cell r="H40">
            <v>79.8</v>
          </cell>
        </row>
        <row r="41">
          <cell r="A41">
            <v>30</v>
          </cell>
          <cell r="B41">
            <v>3</v>
          </cell>
          <cell r="C41" t="str">
            <v>Tinta látex PVA para parede externa, cor ocre, balde com 18 litros.</v>
          </cell>
          <cell r="D41">
            <v>52</v>
          </cell>
          <cell r="E41">
            <v>52</v>
          </cell>
          <cell r="F41">
            <v>0</v>
          </cell>
          <cell r="G41">
            <v>0</v>
          </cell>
          <cell r="H41">
            <v>86.49</v>
          </cell>
        </row>
        <row r="42">
          <cell r="A42">
            <v>31</v>
          </cell>
          <cell r="B42">
            <v>3</v>
          </cell>
          <cell r="C42" t="str">
            <v>Tinta látex PVA para parede externa, cor palha, balde com 18 litros.</v>
          </cell>
          <cell r="D42">
            <v>52</v>
          </cell>
          <cell r="E42">
            <v>50</v>
          </cell>
          <cell r="F42">
            <v>2</v>
          </cell>
          <cell r="H42">
            <v>88.36</v>
          </cell>
        </row>
        <row r="43">
          <cell r="A43">
            <v>32</v>
          </cell>
          <cell r="B43">
            <v>3</v>
          </cell>
          <cell r="C43" t="str">
            <v>Tinta para demarcação de asfalto, a base de resina acrílica, cor amarela, galão com 3,6 litros.</v>
          </cell>
          <cell r="D43">
            <v>26</v>
          </cell>
          <cell r="E43">
            <v>26</v>
          </cell>
          <cell r="F43">
            <v>0</v>
          </cell>
          <cell r="H43">
            <v>46.48</v>
          </cell>
        </row>
        <row r="44">
          <cell r="A44">
            <v>33</v>
          </cell>
          <cell r="B44">
            <v>4</v>
          </cell>
          <cell r="C44" t="str">
            <v>Vergalhão armação concreto, material ferro, tipo CA-50, comprimento 12, bitola 1/4, aplicação armação vigas/pilares e lajes.</v>
          </cell>
          <cell r="D44">
            <v>39</v>
          </cell>
          <cell r="E44">
            <v>39</v>
          </cell>
          <cell r="F44">
            <v>0</v>
          </cell>
          <cell r="H44">
            <v>12.2</v>
          </cell>
        </row>
        <row r="45">
          <cell r="A45">
            <v>34</v>
          </cell>
          <cell r="B45">
            <v>5</v>
          </cell>
          <cell r="C45" t="str">
            <v>Vergalhão armação concreto, material ferro, tipo CA-50, comprimento 12, bitola 3/16, aplicação armação vigas/pilares e lajes.</v>
          </cell>
          <cell r="D45">
            <v>39</v>
          </cell>
          <cell r="E45">
            <v>39</v>
          </cell>
          <cell r="F45">
            <v>0</v>
          </cell>
          <cell r="H45">
            <v>5.33</v>
          </cell>
        </row>
        <row r="46">
          <cell r="A46">
            <v>35</v>
          </cell>
          <cell r="B46">
            <v>4</v>
          </cell>
          <cell r="C46" t="str">
            <v>Vergalhão armação concreto, material ferro, tipo CA-50, comprimento 12, bitola 3/8, aplicação armação vigas/pilares e lajes.</v>
          </cell>
          <cell r="D46">
            <v>26</v>
          </cell>
          <cell r="E46">
            <v>26</v>
          </cell>
          <cell r="F46">
            <v>0</v>
          </cell>
          <cell r="H46">
            <v>31.68</v>
          </cell>
        </row>
        <row r="47">
          <cell r="A47">
            <v>36</v>
          </cell>
          <cell r="B47">
            <v>4</v>
          </cell>
          <cell r="C47" t="str">
            <v>Vergalhão armação concreto, material ferro, tipo CA-50, comprimento 12, bitola 5/16, aplicação armação vigas/pilares e lajes.</v>
          </cell>
          <cell r="D47">
            <v>26</v>
          </cell>
          <cell r="E47">
            <v>26</v>
          </cell>
          <cell r="F47">
            <v>0</v>
          </cell>
          <cell r="H47">
            <v>23.11</v>
          </cell>
        </row>
        <row r="48">
          <cell r="A48">
            <v>37</v>
          </cell>
          <cell r="B48">
            <v>4</v>
          </cell>
          <cell r="C48" t="str">
            <v>Zarcão galão com 3,6 litros.</v>
          </cell>
          <cell r="D48">
            <v>96</v>
          </cell>
          <cell r="E48">
            <v>91</v>
          </cell>
          <cell r="F48">
            <v>5</v>
          </cell>
          <cell r="H48">
            <v>37.4</v>
          </cell>
        </row>
        <row r="49">
          <cell r="H49" t="str">
            <v>TOTAL</v>
          </cell>
        </row>
        <row r="51">
          <cell r="C51" t="str">
            <v>SALDO OK</v>
          </cell>
        </row>
        <row r="52">
          <cell r="C52" t="str">
            <v>CANCELADO</v>
          </cell>
        </row>
        <row r="53">
          <cell r="C53" t="str">
            <v>SEM ESTOQUE</v>
          </cell>
        </row>
        <row r="54">
          <cell r="C54" t="str">
            <v>FIRMA C/ PROBLEMA: SICAF, ENTREGA, ETC.</v>
          </cell>
        </row>
        <row r="56">
          <cell r="A56" t="str">
            <v>* POSTERIOR CONFERÊNCIA: SOLICITAÇÕES ENVIADAS AO DCF PARA EMPENHAR</v>
          </cell>
        </row>
        <row r="57">
          <cell r="A57" t="str">
            <v>GESTOR: DÉLCIO DA COSTA PEÇANHA JÚNIOR</v>
          </cell>
        </row>
        <row r="59">
          <cell r="A59" t="str">
            <v>Nº</v>
          </cell>
          <cell r="B59" t="str">
            <v>FIRMAS</v>
          </cell>
          <cell r="F59" t="str">
            <v>CNPJ</v>
          </cell>
          <cell r="H59" t="str">
            <v>SITUAÇÃO</v>
          </cell>
        </row>
        <row r="60">
          <cell r="A60">
            <v>1</v>
          </cell>
          <cell r="B60" t="str">
            <v>NOELI PATULSKI - EIRELI</v>
          </cell>
          <cell r="F60" t="str">
            <v>00.562.049/0001-38</v>
          </cell>
          <cell r="H60" t="str">
            <v>INSS / RECEITA VENCIDOS
ENVIADO E-MAIL EM 13/10/2015</v>
          </cell>
        </row>
        <row r="61">
          <cell r="A61">
            <v>2</v>
          </cell>
          <cell r="B61" t="str">
            <v>MINERACAO MANANCIAL LTDA - ME</v>
          </cell>
          <cell r="F61" t="str">
            <v>02.992.237/0001-21</v>
          </cell>
          <cell r="H61" t="str">
            <v>INSS / RECEITA VENCIDOS
ENVIADO E-MAIL EM 13/10/2015</v>
          </cell>
        </row>
        <row r="62">
          <cell r="A62">
            <v>3</v>
          </cell>
          <cell r="B62" t="str">
            <v>DURABRAX INDUSTRIA E COMERCIO DE TINTAS INDUSTRIAIS LTD</v>
          </cell>
          <cell r="F62" t="str">
            <v>08.012.277/0001-46</v>
          </cell>
          <cell r="H62" t="str">
            <v>OK</v>
          </cell>
        </row>
        <row r="63">
          <cell r="A63">
            <v>4</v>
          </cell>
          <cell r="B63" t="str">
            <v>A.D.E. MATERIAIS DE CONSTRUCAO E CONSTRUTORA LTDA - ME</v>
          </cell>
          <cell r="F63" t="str">
            <v>10.879.544/0001-29</v>
          </cell>
          <cell r="H63" t="str">
            <v>OK</v>
          </cell>
        </row>
        <row r="64">
          <cell r="A64">
            <v>5</v>
          </cell>
          <cell r="B64" t="str">
            <v>P.C. CANOZA EIRELI - ME</v>
          </cell>
          <cell r="F64" t="str">
            <v>19.834.004/0001-01</v>
          </cell>
          <cell r="H64" t="str">
            <v>OK</v>
          </cell>
        </row>
        <row r="65">
          <cell r="A65">
            <v>6</v>
          </cell>
          <cell r="B65" t="str">
            <v>TRANSPORTES E MATERIAIS PARA CONSTRUCAO LUZITANO LTDA.</v>
          </cell>
          <cell r="F65" t="str">
            <v>33.404.351/0001-17</v>
          </cell>
          <cell r="H65" t="str">
            <v>OK</v>
          </cell>
        </row>
        <row r="68">
          <cell r="A68" t="str">
            <v>ÚLTIMA ATUALIZAÇÃO SALDO FEITA EM:</v>
          </cell>
          <cell r="D68" t="str">
            <v>04/03/2016 - THAÍS</v>
          </cell>
        </row>
        <row r="69">
          <cell r="A69" t="str">
            <v>QUANTIDADE EMPENHADA:</v>
          </cell>
        </row>
        <row r="70">
          <cell r="A70" t="str">
            <v>POSTERIOR CONFERÊNCIA:</v>
          </cell>
        </row>
        <row r="71">
          <cell r="A71" t="str">
            <v>SICAF CONSULTADOS:</v>
          </cell>
          <cell r="C71" t="str">
            <v>LUCELIA</v>
          </cell>
        </row>
        <row r="246">
          <cell r="W246">
            <v>42305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aisdasf" refreshedDate="42968.428963194441" createdVersion="5" refreshedVersion="5" minRefreshableVersion="3" recordCount="139">
  <cacheSource type="worksheet">
    <worksheetSource ref="A1:Q140" sheet="2015"/>
  </cacheSource>
  <cacheFields count="17">
    <cacheField name="PROCESSO" numFmtId="0">
      <sharedItems/>
    </cacheField>
    <cacheField name="PREGÃO" numFmtId="0">
      <sharedItems/>
    </cacheField>
    <cacheField name="VIGÊNCIA" numFmtId="14">
      <sharedItems/>
    </cacheField>
    <cacheField name="CENTRO DE CUSTO" numFmtId="3">
      <sharedItems containsSemiMixedTypes="0" containsString="0" containsNumber="1" containsInteger="1" minValue="100000" maxValue="600000" count="20">
        <n v="100000"/>
        <n v="100300"/>
        <n v="120010"/>
        <n v="130000"/>
        <n v="140116"/>
        <n v="150100"/>
        <n v="170000"/>
        <n v="240000"/>
        <n v="260200"/>
        <n v="270400"/>
        <n v="280000"/>
        <n v="280010"/>
        <n v="280200"/>
        <n v="280400"/>
        <n v="310000"/>
        <n v="600000"/>
        <n v="180000"/>
        <n v="270200"/>
        <n v="290000"/>
        <n v="110010" u="1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37"/>
    </cacheField>
    <cacheField name="DESCRIÇÃO DO PRODUTO" numFmtId="0">
      <sharedItems count="34">
        <s v="Bucha S10, com parafuso."/>
        <s v="Bucha S8, com parafuso."/>
        <s v="Bucha S6, com parafuso."/>
        <s v="Tinta látex PVA para parede externa, cor branca gelo, balde com 18 litros."/>
        <s v=" Arame de aço recozido, rolo com 1 Kg."/>
        <s v="Areia, tipo lavada, granulometria média."/>
        <s v="Argamassa para piso interno, saco com 20 Kg."/>
        <s v="Bloco de concreto, comprimento 40, largura 10, altura 20, aplicação construção civil."/>
        <s v="Cimento Portland, material clinker, tipo comum"/>
        <s v="Pedra britada nº 1."/>
        <s v="Tinta esmalte sintético para acabamento em madeira, cor azul, galão com 3,6 litros."/>
        <s v="Tinta esmalte sintético para acabamento em madeira, cor cinza, galão com 3,6 litros."/>
        <s v="Tinta esmalte sintético para acabamento em madeira, cor creme, galão com 3,6 litros."/>
        <s v="Tinta látex PVA para parede externa, cor ocre, balde com 18 litros."/>
        <s v="Tinta látex PVA para parede externa, cor palha, balde com 18 litros."/>
        <s v="Tinta para demarcação de asfalto, a base de resina acrílica, cor amarela, galão com 3,6 litros."/>
        <s v="Vergalhão armação concreto, material ferro, tipo CA-50, comprimento 12, bitola 1/4, aplicação armação vigas/pilares e lajes."/>
        <s v="Vergalhão armação concreto, material ferro, tipo CA-50, comprimento 12, bitola 3/16, aplicação armação vigas/pilares e lajes."/>
        <s v="Vergalhão armação concreto, material ferro, tipo CA-50, comprimento 12, bitola 3/8, aplicação armação vigas/pilares e lajes."/>
        <s v="Vergalhão armação concreto, material ferro, tipo CA-50, comprimento 12, bitola 5/16, aplicação armação vigas/pilares e lajes."/>
        <s v="Tinta látex PVA para parede externa, cor branca neve, balde com 18 litros."/>
        <s v="Parafuso, tipo aplicação vaso sanitário e lavatório, bitola 120 mm, cartela com duas, com bucha."/>
        <s v="Parafuso, tipo aplicação vaso sanitário e lavatório, bitola 80 mm, cartela com duas, com bucha."/>
        <s v="Areia, tipo lavada, granulometria fina."/>
        <s v="Cal viva, material óxido cálcio, cor branca, apresentação pó, aplicação construção em geral."/>
        <s v="Zarcão galão com 3,6 litros."/>
        <s v="Argamassa piso sobre piso, saco com 20 Kg."/>
        <s v="Piso cerâmico 40 x 40 cor clara (no mesmo padrão do revestimento de parede)."/>
        <s v="Telha cerâmica tipo cumieira."/>
        <s v="Telha colonial tipo portuguesa duplana."/>
        <s v="Cumeeira, material fibrocimento isento de amianto, tipo articulado superior e inferior, aplicação acabamento inclinação telhado, comprimento 1.023, espessura 8mm."/>
        <s v="Revestimento cerâmica de parede 40 x 30 (no mesmo padrão do revestimento do piso)."/>
        <s v="Telha, material fibrocimento, tipo ondulada, comprimento 2,44, largura 1,10, espessura 6 mm."/>
        <s v="Tijolo, material barro cozido, tipo furado, comprimento 20, largura 20, espessura 10, quantidade furos 8, cor ocre, aplicação construção civil."/>
      </sharedItems>
    </cacheField>
    <cacheField name="QUANTID. SOLICITADA" numFmtId="0">
      <sharedItems containsMixedTypes="1" containsNumber="1" containsInteger="1" minValue="0" maxValue="5200" count="37">
        <n v="100"/>
        <n v="10"/>
        <n v="15"/>
        <n v="20"/>
        <n v="2500"/>
        <n v="200"/>
        <n v="50"/>
        <n v="5"/>
        <n v="30"/>
        <n v="280"/>
        <n v="480"/>
        <n v="4"/>
        <n v="1"/>
        <n v="2"/>
        <n v="3"/>
        <n v="6"/>
        <n v="13"/>
        <s v="-"/>
        <n v="55"/>
        <n v="2000"/>
        <n v="19"/>
        <n v="53"/>
        <n v="73"/>
        <n v="91"/>
        <n v="26"/>
        <n v="45"/>
        <n v="89"/>
        <n v="65"/>
        <n v="600"/>
        <n v="286"/>
        <n v="5200"/>
        <n v="24"/>
        <n v="0"/>
        <n v="14"/>
        <n v="34"/>
        <n v="43"/>
        <n v="8"/>
      </sharedItems>
    </cacheField>
    <cacheField name="VALOR UNITÁRIO" numFmtId="44">
      <sharedItems containsMixedTypes="1" containsNumber="1" minValue="0.05" maxValue="96"/>
    </cacheField>
    <cacheField name="VALOR TOTAL" numFmtId="44">
      <sharedItems containsMixedTypes="1" containsNumber="1" minValue="0" maxValue="38304"/>
    </cacheField>
    <cacheField name="DATA DO EMPENHO" numFmtId="14">
      <sharedItems containsDate="1" containsMixedTypes="1" minDate="2015-11-09T00:00:00" maxDate="2016-03-17T00:00:00" count="3">
        <d v="2015-11-09T00:00:00"/>
        <s v="-"/>
        <d v="2016-03-16T00:00:00"/>
      </sharedItems>
    </cacheField>
    <cacheField name="Nº  NOTA DE EMPENHO" numFmtId="14">
      <sharedItems count="8">
        <s v="2015NE801751"/>
        <s v="2015NE801756"/>
        <s v="-"/>
        <s v="2015NE801750"/>
        <s v="2015NE801757"/>
        <s v="2015NE801749"/>
        <s v="2016NE800164"/>
        <s v="2016NE800163"/>
      </sharedItems>
    </cacheField>
    <cacheField name="QUANTID. EMPENHADA" numFmtId="0">
      <sharedItems containsMixedTypes="1" containsNumber="1" containsInteger="1" minValue="1" maxValue="5200" count="32">
        <n v="90"/>
        <s v="-"/>
        <n v="10"/>
        <n v="15"/>
        <n v="20"/>
        <n v="1430"/>
        <n v="200"/>
        <n v="50"/>
        <n v="30"/>
        <n v="5"/>
        <n v="4"/>
        <n v="1"/>
        <n v="100"/>
        <n v="2"/>
        <n v="3"/>
        <n v="13"/>
        <n v="2000"/>
        <n v="17"/>
        <n v="6"/>
        <n v="73"/>
        <n v="91"/>
        <n v="26"/>
        <n v="45"/>
        <n v="89"/>
        <n v="65"/>
        <n v="600"/>
        <n v="286"/>
        <n v="5200"/>
        <n v="14"/>
        <n v="34"/>
        <n v="43"/>
        <n v="8"/>
      </sharedItems>
    </cacheField>
    <cacheField name="VALOR EMPENHADO" numFmtId="44">
      <sharedItems containsMixedTypes="1" containsNumber="1" minValue="4.5" maxValue="10421.84"/>
    </cacheField>
    <cacheField name="DATA ENTREGA ALMOXARIFADO" numFmtId="14">
      <sharedItems containsDate="1" containsMixedTypes="1" minDate="2016-01-15T00:00:00" maxDate="2016-05-11T00:00:00"/>
    </cacheField>
    <cacheField name="Nº NOTA FISCAL/RECIBO" numFmtId="0">
      <sharedItems containsMixedTypes="1" containsNumber="1" containsInteger="1" minValue="1924" maxValue="9242"/>
    </cacheField>
    <cacheField name="STATUS" numFmtId="0">
      <sharedItems count="26">
        <s v="Cancelado através da Nota 2015NE802056"/>
        <s v="Cancelado através da Nota 2016NE801578"/>
        <s v="Empresa impedida em âmbito federal"/>
        <s v="Ofício de cobrança nº 398 enviado em 15/02/2016."/>
        <s v="Não empenhado por não haver saldo suficiente na ata."/>
        <s v="Cancelado pelo solicitante"/>
        <s v="Concluído"/>
        <s v="Ofício de cobrança nº 397 enviado em 15/02/2016. Aberto processo de penalização 783/16-20 em 15/03/2016."/>
        <s v="Não foi empenhado, pois não havia saldo suficiente na ata de registro de peços" u="1"/>
        <s v="Não foi empenhado, pois havia saldo na ata de registro de preços" u="1"/>
        <s v="Empenhado, entrega vencida desde 04/02/2016, foi enviado ofício de cobrança 397/ 15 em 15/02/2016  para empresa." u="1"/>
        <s v="Empenho cancelado." u="1"/>
        <s v="Concluido" u="1"/>
        <s v="Empresa impedida em ambito federal" u="1"/>
        <s v="Empenhado, entrega vencida desde 22/04/2016, foi enviado ofício de cobrança 279/16 em 25/04/2016 para empresa." u="1"/>
        <s v="Empenhado, entrega vencida desde 04/02/2016 , foi enviado ofício de combrança 397/ 15 em 15/02/2016. Aberto processo de penalização 783/16-20 em 15/03/2016." u="1"/>
        <s v="Empenhado, foi enviado para transmissão de empenho." u="1"/>
        <s v="Não foi empenhado, pois a empresa ficou impedida de licitar em âmbito federal" u="1"/>
        <s v="Empenhado, entrega vencida desde 04/02/2016, foi enviado ofício de cobrança 400/15 em 15/02/2016 para empresa, em 14/03/2016 enviado Advertência 427/15. Aberto processo de penalização 1451/16-61." u="1"/>
        <s v="Empenhado, entrega prevista para 22/04/2016." u="1"/>
        <s v="Item cancelado pelo solicitante" u="1"/>
        <s v="Empenhado, entrega vencida desde 04/02/2016, foi enviado ofício de cobrança 397/ 15 em 15/02/2016  para empresa" u="1"/>
        <s v="Empenhado, entrega vencida desde 04/02/2016, foi enviado ofício de cobrança 397/ 15 em 15/02/2016  para empresa. Aberto em 28/03/2016, Processo de Penalização 783/16-20." u="1"/>
        <s v="Empenhado, entrega vencida desde  22/04/2016, foi enviado ofício de cobrança 279/16 em 25/04/2016 para empresa." u="1"/>
        <s v="Empenhado, entrega vencida desde 04/02/2016, foi enviado ofício de cobrança 398/ 15 em 15/02/2016 para empresa." u="1"/>
        <s v="Empenhado,entrega vencida desde 04/02/2016, foi enviado ofício de cobrança 400/ 15 em 15/02/2016 para empresa, foi enviado ofício de advertência 427/ 15 em 14/03/2016 para empresa. Aberto processo de penalização 1451/16-61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s v="23083.006045/2014-24"/>
    <s v="30/2015"/>
    <s v="21/05/2015 a 20/05/2016"/>
    <x v="0"/>
    <s v="Reitoria"/>
    <n v="8"/>
    <x v="0"/>
    <x v="0"/>
    <n v="0.28999999999999998"/>
    <n v="28.999999999999996"/>
    <x v="0"/>
    <x v="0"/>
    <x v="0"/>
    <n v="26.099999999999998"/>
    <s v="Cancelado"/>
    <s v="-"/>
    <x v="0"/>
  </r>
  <r>
    <s v="23083.006045/2014-24"/>
    <s v="30/2015"/>
    <s v="21/05/2015 a 20/05/2016"/>
    <x v="0"/>
    <s v="Reitoria"/>
    <n v="10"/>
    <x v="1"/>
    <x v="0"/>
    <n v="0.28999999999999998"/>
    <n v="28.999999999999996"/>
    <x v="0"/>
    <x v="1"/>
    <x v="0"/>
    <n v="26.099999999999998"/>
    <s v="Cancelado"/>
    <s v="-"/>
    <x v="1"/>
  </r>
  <r>
    <s v="23083.006045/2014-24"/>
    <s v="30/2015"/>
    <s v="21/05/2015 a 20/05/2016"/>
    <x v="0"/>
    <s v="Reitoria"/>
    <n v="9"/>
    <x v="2"/>
    <x v="0"/>
    <n v="0.05"/>
    <n v="5"/>
    <x v="0"/>
    <x v="1"/>
    <x v="0"/>
    <n v="4.5"/>
    <s v="Cancelado"/>
    <s v="-"/>
    <x v="1"/>
  </r>
  <r>
    <s v="23083.006045/2014-24"/>
    <s v="30/2015"/>
    <s v="21/05/2015 a 20/05/2016"/>
    <x v="0"/>
    <s v="Reitoria"/>
    <n v="28"/>
    <x v="3"/>
    <x v="1"/>
    <n v="79.599999999999994"/>
    <n v="796"/>
    <x v="1"/>
    <x v="2"/>
    <x v="1"/>
    <s v="-"/>
    <s v="-"/>
    <s v="-"/>
    <x v="2"/>
  </r>
  <r>
    <s v="23083.006045/2014-24"/>
    <s v="30/2015"/>
    <s v="21/05/2015 a 20/05/2016"/>
    <x v="1"/>
    <s v="Prefeitura Universitária"/>
    <n v="1"/>
    <x v="4"/>
    <x v="1"/>
    <n v="7.33"/>
    <n v="73.3"/>
    <x v="0"/>
    <x v="1"/>
    <x v="2"/>
    <n v="73.3"/>
    <s v="Cancelado"/>
    <s v="-"/>
    <x v="1"/>
  </r>
  <r>
    <s v="23083.006045/2014-24"/>
    <s v="30/2015"/>
    <s v="21/05/2015 a 20/05/2016"/>
    <x v="1"/>
    <s v="Prefeitura Universitária"/>
    <n v="3"/>
    <x v="5"/>
    <x v="2"/>
    <n v="63"/>
    <n v="945"/>
    <x v="0"/>
    <x v="1"/>
    <x v="3"/>
    <n v="945"/>
    <s v="Cancelado"/>
    <s v="-"/>
    <x v="1"/>
  </r>
  <r>
    <s v="23083.006045/2014-24"/>
    <s v="30/2015"/>
    <s v="21/05/2015 a 20/05/2016"/>
    <x v="1"/>
    <s v="Prefeitura Universitária"/>
    <n v="4"/>
    <x v="6"/>
    <x v="3"/>
    <n v="6.89"/>
    <n v="137.79999999999998"/>
    <x v="0"/>
    <x v="1"/>
    <x v="4"/>
    <n v="137.79999999999998"/>
    <s v="Cancelado"/>
    <s v="-"/>
    <x v="1"/>
  </r>
  <r>
    <s v="23083.006045/2014-24"/>
    <s v="30/2015"/>
    <s v="21/05/2015 a 20/05/2016"/>
    <x v="1"/>
    <s v="Prefeitura Universitária"/>
    <n v="6"/>
    <x v="7"/>
    <x v="4"/>
    <n v="1.8"/>
    <n v="4500"/>
    <x v="0"/>
    <x v="0"/>
    <x v="5"/>
    <n v="2574"/>
    <s v="Cancelado"/>
    <s v="-"/>
    <x v="0"/>
  </r>
  <r>
    <s v="23083.006045/2014-24"/>
    <s v="30/2015"/>
    <s v="21/05/2015 a 20/05/2016"/>
    <x v="1"/>
    <s v="Prefeitura Universitária"/>
    <n v="8"/>
    <x v="0"/>
    <x v="5"/>
    <n v="0.28999999999999998"/>
    <n v="57.999999999999993"/>
    <x v="0"/>
    <x v="0"/>
    <x v="6"/>
    <n v="57.999999999999993"/>
    <s v="Cancelado"/>
    <s v="-"/>
    <x v="0"/>
  </r>
  <r>
    <s v="23083.006045/2014-24"/>
    <s v="30/2015"/>
    <s v="21/05/2015 a 20/05/2016"/>
    <x v="1"/>
    <s v="Prefeitura Universitária"/>
    <n v="10"/>
    <x v="1"/>
    <x v="5"/>
    <n v="0.28999999999999998"/>
    <n v="57.999999999999993"/>
    <x v="0"/>
    <x v="1"/>
    <x v="6"/>
    <n v="57.999999999999993"/>
    <s v="Cancelado"/>
    <s v="-"/>
    <x v="1"/>
  </r>
  <r>
    <s v="23083.006045/2014-24"/>
    <s v="30/2015"/>
    <s v="21/05/2015 a 20/05/2016"/>
    <x v="1"/>
    <s v="Prefeitura Universitária"/>
    <n v="9"/>
    <x v="2"/>
    <x v="5"/>
    <n v="0.05"/>
    <n v="10"/>
    <x v="0"/>
    <x v="1"/>
    <x v="6"/>
    <n v="10"/>
    <s v="Cancelado"/>
    <s v="-"/>
    <x v="1"/>
  </r>
  <r>
    <s v="23083.006045/2014-24"/>
    <s v="30/2015"/>
    <s v="21/05/2015 a 20/05/2016"/>
    <x v="1"/>
    <s v="Prefeitura Universitária"/>
    <n v="12"/>
    <x v="8"/>
    <x v="6"/>
    <n v="20.91"/>
    <n v="1045.5"/>
    <x v="0"/>
    <x v="0"/>
    <x v="7"/>
    <n v="1045.5"/>
    <s v="Cancelado"/>
    <s v="-"/>
    <x v="0"/>
  </r>
  <r>
    <s v="23083.006045/2014-24"/>
    <s v="30/2015"/>
    <s v="21/05/2015 a 20/05/2016"/>
    <x v="1"/>
    <s v="Prefeitura Universitária"/>
    <n v="17"/>
    <x v="9"/>
    <x v="2"/>
    <n v="96"/>
    <n v="1440"/>
    <x v="0"/>
    <x v="1"/>
    <x v="3"/>
    <n v="1440"/>
    <s v="Cancelado"/>
    <s v="-"/>
    <x v="1"/>
  </r>
  <r>
    <s v="23083.006045/2014-24"/>
    <s v="30/2015"/>
    <s v="21/05/2015 a 20/05/2016"/>
    <x v="1"/>
    <s v="Prefeitura Universitária"/>
    <n v="25"/>
    <x v="10"/>
    <x v="7"/>
    <n v="35.950000000000003"/>
    <n v="179.75"/>
    <x v="1"/>
    <x v="2"/>
    <x v="1"/>
    <s v="-"/>
    <s v="-"/>
    <s v="-"/>
    <x v="2"/>
  </r>
  <r>
    <s v="23083.006045/2014-24"/>
    <s v="30/2015"/>
    <s v="21/05/2015 a 20/05/2016"/>
    <x v="1"/>
    <s v="Prefeitura Universitária"/>
    <n v="26"/>
    <x v="11"/>
    <x v="7"/>
    <n v="39.9"/>
    <n v="199.5"/>
    <x v="1"/>
    <x v="2"/>
    <x v="1"/>
    <s v="-"/>
    <s v="-"/>
    <s v="-"/>
    <x v="2"/>
  </r>
  <r>
    <s v="23083.006045/2014-24"/>
    <s v="30/2015"/>
    <s v="21/05/2015 a 20/05/2016"/>
    <x v="1"/>
    <s v="Prefeitura Universitária"/>
    <n v="27"/>
    <x v="12"/>
    <x v="7"/>
    <n v="36.880000000000003"/>
    <n v="184.4"/>
    <x v="1"/>
    <x v="2"/>
    <x v="1"/>
    <s v="-"/>
    <s v="-"/>
    <s v="-"/>
    <x v="2"/>
  </r>
  <r>
    <s v="23083.006045/2014-24"/>
    <s v="30/2015"/>
    <s v="21/05/2015 a 20/05/2016"/>
    <x v="1"/>
    <s v="Prefeitura Universitária"/>
    <n v="30"/>
    <x v="13"/>
    <x v="3"/>
    <n v="86.49"/>
    <n v="1729.8"/>
    <x v="0"/>
    <x v="3"/>
    <x v="4"/>
    <n v="1729.8"/>
    <s v="Vencida"/>
    <s v="-"/>
    <x v="3"/>
  </r>
  <r>
    <s v="23083.006045/2014-24"/>
    <s v="30/2015"/>
    <s v="21/05/2015 a 20/05/2016"/>
    <x v="1"/>
    <s v="Prefeitura Universitária"/>
    <n v="31"/>
    <x v="14"/>
    <x v="8"/>
    <n v="88.36"/>
    <n v="2650.8"/>
    <x v="0"/>
    <x v="3"/>
    <x v="8"/>
    <n v="2650.8"/>
    <s v="Vencida"/>
    <s v="-"/>
    <x v="3"/>
  </r>
  <r>
    <s v="23083.006045/2014-24"/>
    <s v="30/2015"/>
    <s v="21/05/2015 a 20/05/2016"/>
    <x v="1"/>
    <s v="Prefeitura Universitária"/>
    <n v="32"/>
    <x v="15"/>
    <x v="3"/>
    <n v="46.48"/>
    <n v="929.59999999999991"/>
    <x v="0"/>
    <x v="3"/>
    <x v="4"/>
    <n v="929.59999999999991"/>
    <s v="Vencida"/>
    <s v="-"/>
    <x v="3"/>
  </r>
  <r>
    <s v="23083.006045/2014-24"/>
    <s v="30/2015"/>
    <s v="21/05/2015 a 20/05/2016"/>
    <x v="1"/>
    <s v="Prefeitura Universitária"/>
    <n v="33"/>
    <x v="16"/>
    <x v="7"/>
    <n v="12.2"/>
    <n v="61"/>
    <x v="0"/>
    <x v="0"/>
    <x v="9"/>
    <n v="61"/>
    <s v="Cancelado"/>
    <s v="-"/>
    <x v="0"/>
  </r>
  <r>
    <s v="23083.006045/2014-24"/>
    <s v="30/2015"/>
    <s v="21/05/2015 a 20/05/2016"/>
    <x v="1"/>
    <s v="Prefeitura Universitária"/>
    <n v="34"/>
    <x v="17"/>
    <x v="7"/>
    <n v="5.33"/>
    <n v="26.65"/>
    <x v="0"/>
    <x v="1"/>
    <x v="9"/>
    <n v="26.65"/>
    <s v="Cancelado"/>
    <s v="-"/>
    <x v="1"/>
  </r>
  <r>
    <s v="23083.006045/2014-24"/>
    <s v="30/2015"/>
    <s v="21/05/2015 a 20/05/2016"/>
    <x v="1"/>
    <s v="Prefeitura Universitária"/>
    <n v="35"/>
    <x v="18"/>
    <x v="7"/>
    <n v="31.68"/>
    <n v="158.4"/>
    <x v="0"/>
    <x v="0"/>
    <x v="9"/>
    <n v="158.4"/>
    <s v="Cancelado"/>
    <s v="-"/>
    <x v="0"/>
  </r>
  <r>
    <s v="23083.006045/2014-24"/>
    <s v="30/2015"/>
    <s v="21/05/2015 a 20/05/2016"/>
    <x v="1"/>
    <s v="Prefeitura Universitária"/>
    <n v="36"/>
    <x v="19"/>
    <x v="7"/>
    <n v="23.11"/>
    <n v="115.55"/>
    <x v="0"/>
    <x v="0"/>
    <x v="9"/>
    <n v="115.55"/>
    <s v="Cancelado"/>
    <s v="-"/>
    <x v="0"/>
  </r>
  <r>
    <s v="23083.006045/2014-24"/>
    <s v="30/2015"/>
    <s v="21/05/2015 a 20/05/2016"/>
    <x v="2"/>
    <s v="Taxa de Ocupação de Próprios Residenciais"/>
    <n v="26"/>
    <x v="11"/>
    <x v="9"/>
    <n v="39.9"/>
    <n v="11172"/>
    <x v="1"/>
    <x v="2"/>
    <x v="1"/>
    <s v="-"/>
    <s v="-"/>
    <s v="-"/>
    <x v="2"/>
  </r>
  <r>
    <s v="23083.006045/2014-24"/>
    <s v="30/2015"/>
    <s v="21/05/2015 a 20/05/2016"/>
    <x v="2"/>
    <s v="Taxa de Ocupação de Próprios Residenciais"/>
    <n v="29"/>
    <x v="20"/>
    <x v="10"/>
    <n v="79.8"/>
    <n v="38304"/>
    <x v="1"/>
    <x v="2"/>
    <x v="1"/>
    <s v="-"/>
    <s v="-"/>
    <s v="-"/>
    <x v="2"/>
  </r>
  <r>
    <s v="23083.006045/2014-24"/>
    <s v="30/2015"/>
    <s v="21/05/2015 a 20/05/2016"/>
    <x v="3"/>
    <s v="Pro-Reitoria de Assuntos Estudantis"/>
    <n v="1"/>
    <x v="4"/>
    <x v="11"/>
    <n v="7.33"/>
    <n v="29.32"/>
    <x v="0"/>
    <x v="1"/>
    <x v="10"/>
    <n v="29.32"/>
    <s v="Cancelado"/>
    <s v="-"/>
    <x v="1"/>
  </r>
  <r>
    <s v="23083.006045/2014-24"/>
    <s v="30/2015"/>
    <s v="21/05/2015 a 20/05/2016"/>
    <x v="3"/>
    <s v="Pro-Reitoria de Assuntos Estudantis"/>
    <n v="12"/>
    <x v="8"/>
    <x v="1"/>
    <n v="20.91"/>
    <n v="209.1"/>
    <x v="0"/>
    <x v="0"/>
    <x v="2"/>
    <n v="209.1"/>
    <s v="Cancelado"/>
    <s v="-"/>
    <x v="0"/>
  </r>
  <r>
    <s v="23083.006045/2014-24"/>
    <s v="30/2015"/>
    <s v="21/05/2015 a 20/05/2016"/>
    <x v="3"/>
    <s v="Pro-Reitoria de Assuntos Estudantis"/>
    <n v="15"/>
    <x v="21"/>
    <x v="7"/>
    <n v="5.93"/>
    <n v="29.65"/>
    <x v="0"/>
    <x v="1"/>
    <x v="9"/>
    <n v="29.65"/>
    <s v="Cancelado"/>
    <s v="-"/>
    <x v="1"/>
  </r>
  <r>
    <s v="23083.006045/2014-24"/>
    <s v="30/2015"/>
    <s v="21/05/2015 a 20/05/2016"/>
    <x v="3"/>
    <s v="Pro-Reitoria de Assuntos Estudantis"/>
    <n v="16"/>
    <x v="22"/>
    <x v="7"/>
    <n v="5.93"/>
    <n v="29.65"/>
    <x v="0"/>
    <x v="1"/>
    <x v="9"/>
    <n v="29.65"/>
    <s v="Cancelado"/>
    <s v="-"/>
    <x v="1"/>
  </r>
  <r>
    <s v="23083.006045/2014-24"/>
    <s v="30/2015"/>
    <s v="21/05/2015 a 20/05/2016"/>
    <x v="3"/>
    <s v="Pro-Reitoria de Assuntos Estudantis"/>
    <n v="25"/>
    <x v="10"/>
    <x v="1"/>
    <n v="35.950000000000003"/>
    <n v="359.5"/>
    <x v="1"/>
    <x v="2"/>
    <x v="1"/>
    <s v="-"/>
    <s v="-"/>
    <s v="-"/>
    <x v="2"/>
  </r>
  <r>
    <s v="23083.006045/2014-24"/>
    <s v="30/2015"/>
    <s v="21/05/2015 a 20/05/2016"/>
    <x v="3"/>
    <s v="Pro-Reitoria de Assuntos Estudantis"/>
    <n v="27"/>
    <x v="12"/>
    <x v="3"/>
    <n v="36.880000000000003"/>
    <n v="737.6"/>
    <x v="1"/>
    <x v="2"/>
    <x v="1"/>
    <s v="-"/>
    <s v="-"/>
    <s v="-"/>
    <x v="2"/>
  </r>
  <r>
    <s v="23083.006045/2014-24"/>
    <s v="30/2015"/>
    <s v="21/05/2015 a 20/05/2016"/>
    <x v="3"/>
    <s v="Pro-Reitoria de Assuntos Estudantis"/>
    <n v="33"/>
    <x v="16"/>
    <x v="3"/>
    <n v="12.2"/>
    <n v="244"/>
    <x v="0"/>
    <x v="0"/>
    <x v="4"/>
    <n v="244"/>
    <s v="Cancelado"/>
    <s v="-"/>
    <x v="0"/>
  </r>
  <r>
    <s v="23083.006045/2014-24"/>
    <s v="30/2015"/>
    <s v="21/05/2015 a 20/05/2016"/>
    <x v="3"/>
    <s v="Pro-Reitoria de Assuntos Estudantis"/>
    <n v="35"/>
    <x v="18"/>
    <x v="3"/>
    <n v="31.68"/>
    <n v="633.6"/>
    <x v="0"/>
    <x v="0"/>
    <x v="4"/>
    <n v="633.6"/>
    <s v="Cancelado"/>
    <s v="-"/>
    <x v="0"/>
  </r>
  <r>
    <s v="23083.006045/2014-24"/>
    <s v="30/2015"/>
    <s v="21/05/2015 a 20/05/2016"/>
    <x v="3"/>
    <s v="Pro-Reitoria de Assuntos Estudantis"/>
    <n v="36"/>
    <x v="19"/>
    <x v="3"/>
    <n v="23.11"/>
    <n v="462.2"/>
    <x v="0"/>
    <x v="0"/>
    <x v="4"/>
    <n v="462.2"/>
    <s v="Cancelado"/>
    <s v="-"/>
    <x v="0"/>
  </r>
  <r>
    <s v="23083.006045/2014-24"/>
    <s v="30/2015"/>
    <s v="21/05/2015 a 20/05/2016"/>
    <x v="3"/>
    <s v="Pro-Reitoria de Assuntos Estudantis"/>
    <n v="27"/>
    <x v="12"/>
    <x v="12"/>
    <n v="36.880000000000003"/>
    <n v="36.880000000000003"/>
    <x v="1"/>
    <x v="2"/>
    <x v="1"/>
    <s v="-"/>
    <s v="-"/>
    <s v="-"/>
    <x v="2"/>
  </r>
  <r>
    <s v="23083.006045/2014-24"/>
    <s v="30/2015"/>
    <s v="21/05/2015 a 20/05/2016"/>
    <x v="4"/>
    <s v="Engenharia Agrícola e Ambiental"/>
    <n v="27"/>
    <x v="12"/>
    <x v="12"/>
    <n v="36.880000000000003"/>
    <n v="36.880000000000003"/>
    <x v="1"/>
    <x v="2"/>
    <x v="1"/>
    <s v="-"/>
    <s v="-"/>
    <s v="-"/>
    <x v="2"/>
  </r>
  <r>
    <s v="23083.006045/2014-24"/>
    <s v="30/2015"/>
    <s v="21/05/2015 a 20/05/2016"/>
    <x v="4"/>
    <s v="Engenharia Agrícola e Ambiental"/>
    <n v="31"/>
    <x v="14"/>
    <x v="12"/>
    <n v="88.36"/>
    <n v="88.36"/>
    <x v="0"/>
    <x v="3"/>
    <x v="11"/>
    <n v="88.36"/>
    <s v="Vencida"/>
    <s v="-"/>
    <x v="3"/>
  </r>
  <r>
    <s v="23083.006045/2014-24"/>
    <s v="30/2015"/>
    <s v="21/05/2015 a 20/05/2016"/>
    <x v="5"/>
    <s v="Praça dos Desportos"/>
    <n v="2"/>
    <x v="23"/>
    <x v="1"/>
    <n v="63"/>
    <n v="630"/>
    <x v="0"/>
    <x v="1"/>
    <x v="2"/>
    <n v="630"/>
    <s v="Cancelado"/>
    <s v="-"/>
    <x v="1"/>
  </r>
  <r>
    <s v="23083.006045/2014-24"/>
    <s v="30/2015"/>
    <s v="21/05/2015 a 20/05/2016"/>
    <x v="5"/>
    <s v="Praça dos Desportos"/>
    <n v="11"/>
    <x v="24"/>
    <x v="0"/>
    <n v="5.59"/>
    <n v="559"/>
    <x v="0"/>
    <x v="1"/>
    <x v="12"/>
    <n v="559"/>
    <s v="Cancelado"/>
    <s v="-"/>
    <x v="1"/>
  </r>
  <r>
    <s v="23083.006045/2014-24"/>
    <s v="30/2015"/>
    <s v="21/05/2015 a 20/05/2016"/>
    <x v="6"/>
    <s v="CAIC"/>
    <n v="32"/>
    <x v="15"/>
    <x v="13"/>
    <n v="46.48"/>
    <n v="92.96"/>
    <x v="0"/>
    <x v="3"/>
    <x v="13"/>
    <n v="92.96"/>
    <s v="Vencida"/>
    <s v="-"/>
    <x v="3"/>
  </r>
  <r>
    <s v="23083.006045/2014-24"/>
    <s v="30/2015"/>
    <s v="21/05/2015 a 20/05/2016"/>
    <x v="7"/>
    <s v="Instituto de Ciências Humanas e Sociais"/>
    <n v="8"/>
    <x v="0"/>
    <x v="5"/>
    <n v="0.28999999999999998"/>
    <n v="57.999999999999993"/>
    <x v="1"/>
    <x v="2"/>
    <x v="1"/>
    <s v="-"/>
    <s v="-"/>
    <s v="-"/>
    <x v="4"/>
  </r>
  <r>
    <s v="23083.006045/2014-24"/>
    <s v="30/2015"/>
    <s v="21/05/2015 a 20/05/2016"/>
    <x v="7"/>
    <s v="Instituto de Ciências Humanas e Sociais"/>
    <n v="10"/>
    <x v="1"/>
    <x v="5"/>
    <n v="0.28999999999999998"/>
    <n v="57.999999999999993"/>
    <x v="1"/>
    <x v="2"/>
    <x v="1"/>
    <s v="-"/>
    <s v="-"/>
    <s v="-"/>
    <x v="4"/>
  </r>
  <r>
    <s v="23083.006045/2014-24"/>
    <s v="30/2015"/>
    <s v="21/05/2015 a 20/05/2016"/>
    <x v="7"/>
    <s v="Instituto de Ciências Humanas e Sociais"/>
    <n v="9"/>
    <x v="2"/>
    <x v="5"/>
    <n v="0.5"/>
    <n v="100"/>
    <x v="1"/>
    <x v="2"/>
    <x v="1"/>
    <s v="-"/>
    <s v="-"/>
    <s v="-"/>
    <x v="4"/>
  </r>
  <r>
    <s v="23083.006045/2014-24"/>
    <s v="30/2015"/>
    <s v="21/05/2015 a 20/05/2016"/>
    <x v="7"/>
    <s v="Instituto de Ciências Humanas e Sociais"/>
    <n v="28"/>
    <x v="3"/>
    <x v="12"/>
    <n v="79.599999999999994"/>
    <n v="79.599999999999994"/>
    <x v="1"/>
    <x v="2"/>
    <x v="1"/>
    <s v="-"/>
    <s v="-"/>
    <s v="-"/>
    <x v="2"/>
  </r>
  <r>
    <s v="23083.006045/2014-24"/>
    <s v="30/2015"/>
    <s v="21/05/2015 a 20/05/2016"/>
    <x v="7"/>
    <s v="Instituto de Ciências Humanas e Sociais"/>
    <n v="31"/>
    <x v="14"/>
    <x v="13"/>
    <n v="88.36"/>
    <n v="176.72"/>
    <x v="0"/>
    <x v="3"/>
    <x v="13"/>
    <n v="176.72"/>
    <s v="Vencida"/>
    <s v="-"/>
    <x v="3"/>
  </r>
  <r>
    <s v="23083.006045/2014-24"/>
    <s v="30/2015"/>
    <s v="21/05/2015 a 20/05/2016"/>
    <x v="7"/>
    <s v="Instituto de Ciências Humanas e Sociais"/>
    <n v="37"/>
    <x v="25"/>
    <x v="13"/>
    <n v="37.4"/>
    <n v="74.8"/>
    <x v="0"/>
    <x v="0"/>
    <x v="13"/>
    <n v="74.8"/>
    <s v="Cancelado"/>
    <s v="-"/>
    <x v="0"/>
  </r>
  <r>
    <s v="23083.006045/2014-24"/>
    <s v="30/2015"/>
    <s v="21/05/2015 a 20/05/2016"/>
    <x v="8"/>
    <s v="Departamento de Produtos Florestais"/>
    <n v="3"/>
    <x v="5"/>
    <x v="14"/>
    <n v="63"/>
    <n v="189"/>
    <x v="0"/>
    <x v="1"/>
    <x v="14"/>
    <n v="189"/>
    <s v="Cancelado"/>
    <s v="-"/>
    <x v="1"/>
  </r>
  <r>
    <s v="23083.006045/2014-24"/>
    <s v="30/2015"/>
    <s v="21/05/2015 a 20/05/2016"/>
    <x v="8"/>
    <s v="Departamento de Produtos Florestais"/>
    <n v="5"/>
    <x v="26"/>
    <x v="8"/>
    <n v="19.79"/>
    <n v="593.69999999999993"/>
    <x v="0"/>
    <x v="0"/>
    <x v="15"/>
    <n v="257.27"/>
    <s v="Cancelado"/>
    <s v="-"/>
    <x v="0"/>
  </r>
  <r>
    <s v="23083.006045/2014-24"/>
    <s v="30/2015"/>
    <s v="21/05/2015 a 20/05/2016"/>
    <x v="8"/>
    <s v="Departamento de Produtos Florestais"/>
    <n v="12"/>
    <x v="8"/>
    <x v="7"/>
    <n v="20.91"/>
    <n v="104.55"/>
    <x v="0"/>
    <x v="0"/>
    <x v="9"/>
    <n v="104.55"/>
    <s v="Cancelado"/>
    <s v="-"/>
    <x v="0"/>
  </r>
  <r>
    <s v="23083.006045/2014-24"/>
    <s v="30/2015"/>
    <s v="21/05/2015 a 20/05/2016"/>
    <x v="8"/>
    <s v="Departamento de Produtos Florestais"/>
    <n v="17"/>
    <x v="9"/>
    <x v="14"/>
    <n v="96"/>
    <n v="288"/>
    <x v="0"/>
    <x v="1"/>
    <x v="14"/>
    <n v="288"/>
    <s v="Cancelado"/>
    <s v="-"/>
    <x v="1"/>
  </r>
  <r>
    <s v="23083.006045/2014-24"/>
    <s v="30/2015"/>
    <s v="21/05/2015 a 20/05/2016"/>
    <x v="8"/>
    <s v="Departamento de Produtos Florestais"/>
    <n v="25"/>
    <x v="10"/>
    <x v="11"/>
    <n v="35.950000000000003"/>
    <n v="143.80000000000001"/>
    <x v="1"/>
    <x v="2"/>
    <x v="1"/>
    <s v="-"/>
    <s v="-"/>
    <s v="-"/>
    <x v="2"/>
  </r>
  <r>
    <s v="23083.006045/2014-24"/>
    <s v="30/2015"/>
    <s v="21/05/2015 a 20/05/2016"/>
    <x v="8"/>
    <s v="Departamento de Produtos Florestais"/>
    <n v="28"/>
    <x v="3"/>
    <x v="15"/>
    <n v="79.599999999999994"/>
    <n v="477.59999999999997"/>
    <x v="1"/>
    <x v="2"/>
    <x v="1"/>
    <s v="-"/>
    <s v="-"/>
    <s v="-"/>
    <x v="2"/>
  </r>
  <r>
    <s v="23083.006045/2014-24"/>
    <s v="30/2015"/>
    <s v="21/05/2015 a 20/05/2016"/>
    <x v="8"/>
    <s v="Departamento de Produtos Florestais"/>
    <n v="30"/>
    <x v="13"/>
    <x v="13"/>
    <n v="86.49"/>
    <n v="172.98"/>
    <x v="0"/>
    <x v="3"/>
    <x v="13"/>
    <n v="172.98"/>
    <s v="Vencida"/>
    <s v="-"/>
    <x v="3"/>
  </r>
  <r>
    <s v="23083.006045/2014-24"/>
    <s v="30/2015"/>
    <s v="21/05/2015 a 20/05/2016"/>
    <x v="8"/>
    <s v="Departamento de Produtos Florestais"/>
    <n v="32"/>
    <x v="15"/>
    <x v="7"/>
    <n v="46.48"/>
    <n v="232.39999999999998"/>
    <x v="1"/>
    <x v="2"/>
    <x v="1"/>
    <s v="-"/>
    <s v="-"/>
    <s v="-"/>
    <x v="4"/>
  </r>
  <r>
    <s v="23083.006045/2014-24"/>
    <s v="30/2015"/>
    <s v="21/05/2015 a 20/05/2016"/>
    <x v="9"/>
    <s v="Departamento de Tecnologia de Alimentos"/>
    <n v="5"/>
    <x v="26"/>
    <x v="16"/>
    <n v="19.79"/>
    <n v="257.27"/>
    <x v="1"/>
    <x v="2"/>
    <x v="1"/>
    <s v="-"/>
    <s v="-"/>
    <s v="-"/>
    <x v="5"/>
  </r>
  <r>
    <s v="23083.006045/2014-24"/>
    <s v="30/2015"/>
    <s v="21/05/2015 a 20/05/2016"/>
    <x v="9"/>
    <s v="Departamento de Tecnologia de Alimentos"/>
    <n v="8"/>
    <x v="0"/>
    <x v="1"/>
    <n v="0.28999999999999998"/>
    <n v="2.9"/>
    <x v="1"/>
    <x v="2"/>
    <x v="1"/>
    <s v="-"/>
    <s v="-"/>
    <s v="-"/>
    <x v="4"/>
  </r>
  <r>
    <s v="23083.006045/2014-24"/>
    <s v="30/2015"/>
    <s v="21/05/2015 a 20/05/2016"/>
    <x v="9"/>
    <s v="Departamento de Tecnologia de Alimentos"/>
    <n v="10"/>
    <x v="1"/>
    <x v="3"/>
    <n v="0.28999999999999998"/>
    <n v="5.8"/>
    <x v="1"/>
    <x v="2"/>
    <x v="1"/>
    <s v="-"/>
    <s v="-"/>
    <s v="-"/>
    <x v="4"/>
  </r>
  <r>
    <s v="23083.006045/2014-24"/>
    <s v="30/2015"/>
    <s v="21/05/2015 a 20/05/2016"/>
    <x v="9"/>
    <s v="Departamento de Tecnologia de Alimentos"/>
    <n v="9"/>
    <x v="2"/>
    <x v="1"/>
    <n v="0.5"/>
    <n v="5"/>
    <x v="1"/>
    <x v="2"/>
    <x v="1"/>
    <s v="-"/>
    <s v="-"/>
    <s v="-"/>
    <x v="4"/>
  </r>
  <r>
    <s v="23083.006045/2014-24"/>
    <s v="30/2015"/>
    <s v="21/05/2015 a 20/05/2016"/>
    <x v="9"/>
    <s v="Departamento de Tecnologia de Alimentos"/>
    <n v="12"/>
    <x v="8"/>
    <x v="17"/>
    <n v="20.91"/>
    <s v="-"/>
    <x v="1"/>
    <x v="2"/>
    <x v="1"/>
    <s v="-"/>
    <s v="-"/>
    <s v="-"/>
    <x v="5"/>
  </r>
  <r>
    <s v="23083.006045/2014-24"/>
    <s v="30/2015"/>
    <s v="21/05/2015 a 20/05/2016"/>
    <x v="9"/>
    <s v="Departamento de Tecnologia de Alimentos"/>
    <n v="18"/>
    <x v="27"/>
    <x v="18"/>
    <n v="28.5"/>
    <s v="-"/>
    <x v="1"/>
    <x v="2"/>
    <x v="1"/>
    <s v="-"/>
    <s v="-"/>
    <s v="-"/>
    <x v="5"/>
  </r>
  <r>
    <s v="23083.006045/2014-24"/>
    <s v="30/2015"/>
    <s v="21/05/2015 a 20/05/2016"/>
    <x v="9"/>
    <s v="Departamento de Tecnologia de Alimentos"/>
    <n v="27"/>
    <x v="12"/>
    <x v="12"/>
    <n v="36.880000000000003"/>
    <n v="36.880000000000003"/>
    <x v="1"/>
    <x v="2"/>
    <x v="1"/>
    <s v="-"/>
    <s v="-"/>
    <s v="-"/>
    <x v="2"/>
  </r>
  <r>
    <s v="23083.006045/2014-24"/>
    <s v="30/2015"/>
    <s v="21/05/2015 a 20/05/2016"/>
    <x v="9"/>
    <s v="Departamento de Tecnologia de Alimentos"/>
    <n v="27"/>
    <x v="12"/>
    <x v="12"/>
    <n v="36.880000000000003"/>
    <n v="36.880000000000003"/>
    <x v="1"/>
    <x v="2"/>
    <x v="1"/>
    <s v="-"/>
    <s v="-"/>
    <s v="-"/>
    <x v="2"/>
  </r>
  <r>
    <s v="23083.006045/2014-24"/>
    <s v="30/2015"/>
    <s v="21/05/2015 a 20/05/2016"/>
    <x v="10"/>
    <s v="instituto de Veterinária"/>
    <n v="8"/>
    <x v="0"/>
    <x v="3"/>
    <n v="0.28999999999999998"/>
    <n v="5.8"/>
    <x v="1"/>
    <x v="2"/>
    <x v="1"/>
    <s v="-"/>
    <s v="-"/>
    <s v="-"/>
    <x v="4"/>
  </r>
  <r>
    <s v="23083.006045/2014-24"/>
    <s v="30/2015"/>
    <s v="21/05/2015 a 20/05/2016"/>
    <x v="10"/>
    <s v="instituto de Veterinária"/>
    <n v="9"/>
    <x v="2"/>
    <x v="3"/>
    <n v="0.5"/>
    <n v="10"/>
    <x v="1"/>
    <x v="2"/>
    <x v="1"/>
    <s v="-"/>
    <s v="-"/>
    <s v="-"/>
    <x v="4"/>
  </r>
  <r>
    <s v="23083.006045/2014-24"/>
    <s v="30/2015"/>
    <s v="21/05/2015 a 20/05/2016"/>
    <x v="10"/>
    <s v="instituto de Veterinária"/>
    <n v="37"/>
    <x v="25"/>
    <x v="7"/>
    <n v="37.4"/>
    <n v="187"/>
    <x v="0"/>
    <x v="0"/>
    <x v="9"/>
    <n v="187"/>
    <s v="Cancelado"/>
    <s v="-"/>
    <x v="0"/>
  </r>
  <r>
    <s v="23083.006045/2014-24"/>
    <s v="30/2015"/>
    <s v="21/05/2015 a 20/05/2016"/>
    <x v="11"/>
    <s v="Hospital Veterinário"/>
    <n v="8"/>
    <x v="0"/>
    <x v="8"/>
    <n v="0.28999999999999998"/>
    <n v="8.6999999999999993"/>
    <x v="1"/>
    <x v="2"/>
    <x v="1"/>
    <s v="-"/>
    <s v="-"/>
    <s v="-"/>
    <x v="4"/>
  </r>
  <r>
    <s v="23083.006045/2014-24"/>
    <s v="30/2015"/>
    <s v="21/05/2015 a 20/05/2016"/>
    <x v="11"/>
    <s v="Hospital Veterinário"/>
    <n v="10"/>
    <x v="1"/>
    <x v="8"/>
    <n v="0.28999999999999998"/>
    <n v="8.6999999999999993"/>
    <x v="1"/>
    <x v="2"/>
    <x v="1"/>
    <s v="-"/>
    <s v="-"/>
    <s v="-"/>
    <x v="4"/>
  </r>
  <r>
    <s v="23083.006045/2014-24"/>
    <s v="30/2015"/>
    <s v="21/05/2015 a 20/05/2016"/>
    <x v="11"/>
    <s v="Hospital Veterinário"/>
    <n v="9"/>
    <x v="2"/>
    <x v="8"/>
    <n v="0.5"/>
    <n v="15"/>
    <x v="1"/>
    <x v="2"/>
    <x v="1"/>
    <s v="-"/>
    <s v="-"/>
    <s v="-"/>
    <x v="4"/>
  </r>
  <r>
    <s v="23083.006045/2014-24"/>
    <s v="30/2015"/>
    <s v="21/05/2015 a 20/05/2016"/>
    <x v="11"/>
    <s v="Hospital Veterinário"/>
    <n v="15"/>
    <x v="21"/>
    <x v="1"/>
    <n v="5.93"/>
    <n v="59.3"/>
    <x v="0"/>
    <x v="1"/>
    <x v="2"/>
    <n v="59.3"/>
    <s v="Cancelado"/>
    <s v="-"/>
    <x v="1"/>
  </r>
  <r>
    <s v="23083.006045/2014-24"/>
    <s v="30/2015"/>
    <s v="21/05/2015 a 20/05/2016"/>
    <x v="11"/>
    <s v="Hospital Veterinário"/>
    <n v="16"/>
    <x v="22"/>
    <x v="1"/>
    <n v="5.93"/>
    <n v="59.3"/>
    <x v="0"/>
    <x v="1"/>
    <x v="2"/>
    <n v="59.3"/>
    <s v="Cancelado"/>
    <s v="-"/>
    <x v="1"/>
  </r>
  <r>
    <s v="23083.006045/2014-24"/>
    <s v="30/2015"/>
    <s v="21/05/2015 a 20/05/2016"/>
    <x v="11"/>
    <s v="Hospital Veterinário"/>
    <n v="32"/>
    <x v="15"/>
    <x v="11"/>
    <n v="46.48"/>
    <n v="185.92"/>
    <x v="0"/>
    <x v="3"/>
    <x v="13"/>
    <n v="92.96"/>
    <s v="Vencida"/>
    <s v="-"/>
    <x v="3"/>
  </r>
  <r>
    <s v="23083.006045/2014-24"/>
    <s v="30/2015"/>
    <s v="21/05/2015 a 20/05/2016"/>
    <x v="11"/>
    <s v="Hospital Veterinário"/>
    <n v="37"/>
    <x v="25"/>
    <x v="14"/>
    <n v="37.4"/>
    <n v="112.19999999999999"/>
    <x v="0"/>
    <x v="0"/>
    <x v="14"/>
    <n v="112.19999999999999"/>
    <s v="Cancelado"/>
    <s v="-"/>
    <x v="0"/>
  </r>
  <r>
    <s v="23083.006045/2014-24"/>
    <s v="30/2015"/>
    <s v="21/05/2015 a 20/05/2016"/>
    <x v="12"/>
    <s v="Deoartamento de medicina e Cirurgia Veterinária"/>
    <n v="27"/>
    <x v="12"/>
    <x v="14"/>
    <n v="36.880000000000003"/>
    <n v="110.64000000000001"/>
    <x v="1"/>
    <x v="2"/>
    <x v="1"/>
    <s v="-"/>
    <s v="-"/>
    <s v="-"/>
    <x v="2"/>
  </r>
  <r>
    <s v="23083.006045/2014-24"/>
    <s v="30/2015"/>
    <s v="21/05/2015 a 20/05/2016"/>
    <x v="13"/>
    <s v="Deparamento de Parasitologia Animal"/>
    <n v="1"/>
    <x v="4"/>
    <x v="13"/>
    <n v="7.33"/>
    <n v="14.66"/>
    <x v="0"/>
    <x v="1"/>
    <x v="13"/>
    <n v="14.66"/>
    <s v="Cancelado"/>
    <s v="-"/>
    <x v="1"/>
  </r>
  <r>
    <s v="23083.006045/2014-24"/>
    <s v="30/2015"/>
    <s v="21/05/2015 a 20/05/2016"/>
    <x v="13"/>
    <s v="Deparamento de Parasitologia Animal"/>
    <n v="8"/>
    <x v="0"/>
    <x v="6"/>
    <n v="0.28999999999999998"/>
    <n v="14.499999999999998"/>
    <x v="1"/>
    <x v="2"/>
    <x v="1"/>
    <s v="-"/>
    <s v="-"/>
    <s v="-"/>
    <x v="4"/>
  </r>
  <r>
    <s v="23083.006045/2014-24"/>
    <s v="30/2015"/>
    <s v="21/05/2015 a 20/05/2016"/>
    <x v="13"/>
    <s v="Deparamento de Parasitologia Animal"/>
    <n v="10"/>
    <x v="1"/>
    <x v="6"/>
    <n v="0.28999999999999998"/>
    <n v="14.499999999999998"/>
    <x v="1"/>
    <x v="2"/>
    <x v="1"/>
    <s v="-"/>
    <s v="-"/>
    <s v="-"/>
    <x v="4"/>
  </r>
  <r>
    <s v="23083.006045/2014-24"/>
    <s v="30/2015"/>
    <s v="21/05/2015 a 20/05/2016"/>
    <x v="13"/>
    <s v="Deparamento de Parasitologia Animal"/>
    <n v="9"/>
    <x v="2"/>
    <x v="6"/>
    <n v="0.5"/>
    <n v="25"/>
    <x v="1"/>
    <x v="2"/>
    <x v="1"/>
    <s v="-"/>
    <s v="-"/>
    <s v="-"/>
    <x v="4"/>
  </r>
  <r>
    <s v="23083.006045/2014-24"/>
    <s v="30/2015"/>
    <s v="21/05/2015 a 20/05/2016"/>
    <x v="13"/>
    <s v="Deparamento de Parasitologia Animal"/>
    <n v="15"/>
    <x v="21"/>
    <x v="7"/>
    <n v="5.93"/>
    <n v="29.65"/>
    <x v="0"/>
    <x v="1"/>
    <x v="9"/>
    <n v="29.65"/>
    <s v="Cancelado"/>
    <s v="-"/>
    <x v="1"/>
  </r>
  <r>
    <s v="23083.006045/2014-24"/>
    <s v="30/2015"/>
    <s v="21/05/2015 a 20/05/2016"/>
    <x v="13"/>
    <s v="Deparamento de Parasitologia Animal"/>
    <n v="16"/>
    <x v="22"/>
    <x v="7"/>
    <n v="5.93"/>
    <n v="29.65"/>
    <x v="0"/>
    <x v="1"/>
    <x v="9"/>
    <n v="29.65"/>
    <s v="Cancelado"/>
    <s v="-"/>
    <x v="1"/>
  </r>
  <r>
    <s v="23083.006045/2014-24"/>
    <s v="30/2015"/>
    <s v="21/05/2015 a 20/05/2016"/>
    <x v="13"/>
    <s v="Deparamento de Parasitologia Animal"/>
    <n v="21"/>
    <x v="28"/>
    <x v="2"/>
    <n v="3.19"/>
    <n v="47.85"/>
    <x v="0"/>
    <x v="0"/>
    <x v="3"/>
    <n v="47.85"/>
    <s v="Cancelado"/>
    <s v="-"/>
    <x v="0"/>
  </r>
  <r>
    <s v="23083.006045/2014-24"/>
    <s v="30/2015"/>
    <s v="21/05/2015 a 20/05/2016"/>
    <x v="13"/>
    <s v="Deparamento de Parasitologia Animal"/>
    <n v="22"/>
    <x v="29"/>
    <x v="19"/>
    <n v="1.6"/>
    <n v="3200"/>
    <x v="0"/>
    <x v="4"/>
    <x v="16"/>
    <n v="3200"/>
    <d v="2016-01-15T00:00:00"/>
    <n v="9242"/>
    <x v="6"/>
  </r>
  <r>
    <s v="23083.006045/2014-24"/>
    <s v="30/2015"/>
    <s v="21/05/2015 a 20/05/2016"/>
    <x v="13"/>
    <s v="Deparamento de Parasitologia Animal"/>
    <n v="25"/>
    <x v="10"/>
    <x v="1"/>
    <n v="35.950000000000003"/>
    <n v="359.5"/>
    <x v="1"/>
    <x v="2"/>
    <x v="1"/>
    <s v="-"/>
    <s v="-"/>
    <s v="-"/>
    <x v="2"/>
  </r>
  <r>
    <s v="23083.006045/2014-24"/>
    <s v="30/2015"/>
    <s v="21/05/2015 a 20/05/2016"/>
    <x v="13"/>
    <s v="Deparamento de Parasitologia Animal"/>
    <n v="28"/>
    <x v="3"/>
    <x v="1"/>
    <n v="79.599999999999994"/>
    <n v="796"/>
    <x v="1"/>
    <x v="2"/>
    <x v="1"/>
    <s v="-"/>
    <s v="-"/>
    <s v="-"/>
    <x v="2"/>
  </r>
  <r>
    <s v="23083.006045/2014-24"/>
    <s v="30/2015"/>
    <s v="21/05/2015 a 20/05/2016"/>
    <x v="13"/>
    <s v="Deparamento de Parasitologia Animal"/>
    <n v="37"/>
    <x v="25"/>
    <x v="7"/>
    <n v="37.4"/>
    <n v="187"/>
    <x v="0"/>
    <x v="0"/>
    <x v="9"/>
    <n v="187"/>
    <s v="Cancelado"/>
    <s v="-"/>
    <x v="0"/>
  </r>
  <r>
    <s v="23083.006045/2014-24"/>
    <s v="30/2015"/>
    <s v="21/05/2015 a 20/05/2016"/>
    <x v="14"/>
    <s v="Direção do Campus Nova Iguaçú"/>
    <n v="4"/>
    <x v="6"/>
    <x v="7"/>
    <n v="6.89"/>
    <n v="34.449999999999996"/>
    <x v="0"/>
    <x v="1"/>
    <x v="9"/>
    <n v="34.449999999999996"/>
    <s v="Cancelado"/>
    <s v="-"/>
    <x v="1"/>
  </r>
  <r>
    <s v="23083.006045/2014-24"/>
    <s v="30/2015"/>
    <s v="21/05/2015 a 20/05/2016"/>
    <x v="14"/>
    <s v="Direção do Campus Nova Iguaçú"/>
    <n v="8"/>
    <x v="0"/>
    <x v="0"/>
    <n v="0.28999999999999998"/>
    <n v="28.999999999999996"/>
    <x v="0"/>
    <x v="0"/>
    <x v="12"/>
    <n v="28.999999999999996"/>
    <s v="Cancelado"/>
    <s v="-"/>
    <x v="0"/>
  </r>
  <r>
    <s v="23083.006045/2014-24"/>
    <s v="30/2015"/>
    <s v="21/05/2015 a 20/05/2016"/>
    <x v="14"/>
    <s v="Direção do Campus Nova Iguaçú"/>
    <n v="10"/>
    <x v="1"/>
    <x v="0"/>
    <n v="0.28999999999999998"/>
    <n v="28.999999999999996"/>
    <x v="0"/>
    <x v="1"/>
    <x v="12"/>
    <n v="28.999999999999996"/>
    <s v="Cancelado"/>
    <s v="-"/>
    <x v="1"/>
  </r>
  <r>
    <s v="23083.006045/2014-24"/>
    <s v="30/2015"/>
    <s v="21/05/2015 a 20/05/2016"/>
    <x v="14"/>
    <s v="Direção do Campus Nova Iguaçú"/>
    <n v="9"/>
    <x v="2"/>
    <x v="0"/>
    <n v="0.05"/>
    <n v="5"/>
    <x v="0"/>
    <x v="1"/>
    <x v="12"/>
    <n v="5"/>
    <s v="Cancelado"/>
    <s v="-"/>
    <x v="1"/>
  </r>
  <r>
    <s v="23083.006045/2014-24"/>
    <s v="30/2015"/>
    <s v="21/05/2015 a 20/05/2016"/>
    <x v="14"/>
    <s v="Direção do Campus Nova Iguaçú"/>
    <n v="32"/>
    <x v="15"/>
    <x v="13"/>
    <n v="46.48"/>
    <n v="92.96"/>
    <x v="0"/>
    <x v="3"/>
    <x v="13"/>
    <n v="92.96"/>
    <s v="Vencida"/>
    <s v="-"/>
    <x v="3"/>
  </r>
  <r>
    <s v="23083.006045/2014-24"/>
    <s v="30/2015"/>
    <s v="21/05/2015 a 20/05/2016"/>
    <x v="15"/>
    <s v="Instituto Ciências Sociais Aplicadas"/>
    <n v="8"/>
    <x v="0"/>
    <x v="5"/>
    <n v="0.28999999999999998"/>
    <n v="57.999999999999993"/>
    <x v="1"/>
    <x v="2"/>
    <x v="1"/>
    <s v="-"/>
    <s v="-"/>
    <s v="-"/>
    <x v="4"/>
  </r>
  <r>
    <s v="23083.006045/2014-24"/>
    <s v="30/2015"/>
    <s v="21/05/2015 a 20/05/2016"/>
    <x v="15"/>
    <s v="Instituto Ciências Sociais Aplicadas"/>
    <n v="10"/>
    <x v="1"/>
    <x v="5"/>
    <n v="0.28999999999999998"/>
    <n v="57.999999999999993"/>
    <x v="1"/>
    <x v="2"/>
    <x v="1"/>
    <s v="-"/>
    <s v="-"/>
    <s v="-"/>
    <x v="4"/>
  </r>
  <r>
    <s v="23083.006045/2014-24"/>
    <s v="30/2015"/>
    <s v="21/05/2015 a 20/05/2016"/>
    <x v="15"/>
    <s v="Instituto Ciências Sociais Aplicadas"/>
    <n v="9"/>
    <x v="2"/>
    <x v="5"/>
    <s v="0,50"/>
    <n v="100"/>
    <x v="1"/>
    <x v="2"/>
    <x v="1"/>
    <s v="-"/>
    <s v="-"/>
    <s v="-"/>
    <x v="4"/>
  </r>
  <r>
    <s v="23083.006045/2014-24"/>
    <s v="30/2015"/>
    <s v="21/05/2015 a 20/05/2016"/>
    <x v="15"/>
    <s v="Instituto Ciências Sociais Aplicadas"/>
    <n v="26"/>
    <x v="11"/>
    <x v="12"/>
    <n v="39.9"/>
    <n v="39.9"/>
    <x v="1"/>
    <x v="2"/>
    <x v="1"/>
    <s v="-"/>
    <s v="-"/>
    <s v="-"/>
    <x v="2"/>
  </r>
  <r>
    <s v="23083.006045/2014-24"/>
    <s v="30/2015"/>
    <s v="21/05/2015 a 20/05/2016"/>
    <x v="15"/>
    <s v="Instituto Ciências Sociais Aplicadas"/>
    <n v="28"/>
    <x v="3"/>
    <x v="12"/>
    <n v="79.599999999999994"/>
    <n v="79.599999999999994"/>
    <x v="1"/>
    <x v="2"/>
    <x v="1"/>
    <s v="-"/>
    <s v="-"/>
    <s v="-"/>
    <x v="2"/>
  </r>
  <r>
    <s v="23083.006045/2014-24"/>
    <s v="30/2015"/>
    <s v="21/05/2015 a 20/05/2016"/>
    <x v="15"/>
    <s v="Instituto Ciências Sociais Aplicadas"/>
    <n v="29"/>
    <x v="20"/>
    <x v="13"/>
    <n v="79.8"/>
    <n v="159.6"/>
    <x v="1"/>
    <x v="2"/>
    <x v="1"/>
    <s v="-"/>
    <s v="-"/>
    <s v="-"/>
    <x v="2"/>
  </r>
  <r>
    <s v="23083.006045/2014-24"/>
    <s v="30/2015"/>
    <s v="21/05/2015 a 20/05/2016"/>
    <x v="15"/>
    <s v="Instituto Ciências Sociais Aplicadas"/>
    <n v="31"/>
    <x v="14"/>
    <x v="13"/>
    <n v="88.36"/>
    <n v="176.72"/>
    <x v="0"/>
    <x v="3"/>
    <x v="13"/>
    <n v="176.72"/>
    <s v="Vencida"/>
    <s v="-"/>
    <x v="3"/>
  </r>
  <r>
    <s v="23083.006045/2014-24"/>
    <s v="30/2015"/>
    <s v="21/05/2015 a 20/05/2016"/>
    <x v="15"/>
    <s v="Instituto Ciências Sociais Aplicadas"/>
    <n v="37"/>
    <x v="25"/>
    <x v="13"/>
    <n v="37.4"/>
    <n v="74.8"/>
    <x v="0"/>
    <x v="0"/>
    <x v="13"/>
    <n v="74.8"/>
    <s v="Cancelado"/>
    <s v="-"/>
    <x v="0"/>
  </r>
  <r>
    <s v="23083.006045/2014-24"/>
    <s v="30/2015"/>
    <s v="21/05/2015 a 20/05/2016"/>
    <x v="1"/>
    <s v="Prefeitura Universitária"/>
    <n v="1"/>
    <x v="4"/>
    <x v="20"/>
    <n v="7.33"/>
    <n v="139.27000000000001"/>
    <x v="0"/>
    <x v="1"/>
    <x v="17"/>
    <n v="124.61"/>
    <s v="Cancelado"/>
    <s v="-"/>
    <x v="1"/>
  </r>
  <r>
    <s v="23083.006045/2014-24"/>
    <s v="30/2015"/>
    <s v="21/05/2015 a 20/05/2016"/>
    <x v="1"/>
    <s v="Prefeitura Universitária"/>
    <n v="2"/>
    <x v="23"/>
    <x v="21"/>
    <n v="63"/>
    <n v="3339"/>
    <x v="0"/>
    <x v="1"/>
    <x v="18"/>
    <n v="378"/>
    <s v="Cancelado"/>
    <s v="-"/>
    <x v="1"/>
  </r>
  <r>
    <s v="23083.006045/2014-24"/>
    <s v="30/2015"/>
    <s v="21/05/2015 a 20/05/2016"/>
    <x v="1"/>
    <s v="Prefeitura Universitária"/>
    <n v="3"/>
    <x v="5"/>
    <x v="22"/>
    <n v="63"/>
    <n v="4599"/>
    <x v="0"/>
    <x v="1"/>
    <x v="19"/>
    <n v="4599"/>
    <s v="Cancelado"/>
    <s v="-"/>
    <x v="1"/>
  </r>
  <r>
    <s v="23083.006045/2014-24"/>
    <s v="30/2015"/>
    <s v="21/05/2015 a 20/05/2016"/>
    <x v="1"/>
    <s v="Prefeitura Universitária"/>
    <n v="4"/>
    <x v="6"/>
    <x v="12"/>
    <n v="6.89"/>
    <n v="6.89"/>
    <x v="0"/>
    <x v="1"/>
    <x v="11"/>
    <n v="6.89"/>
    <s v="Cancelado"/>
    <s v="-"/>
    <x v="1"/>
  </r>
  <r>
    <s v="23083.006045/2014-24"/>
    <s v="30/2015"/>
    <s v="21/05/2015 a 20/05/2016"/>
    <x v="1"/>
    <s v="Prefeitura Universitária"/>
    <n v="11"/>
    <x v="24"/>
    <x v="11"/>
    <n v="5.59"/>
    <n v="22.36"/>
    <x v="0"/>
    <x v="1"/>
    <x v="10"/>
    <n v="22.36"/>
    <s v="Cancelado"/>
    <s v="-"/>
    <x v="1"/>
  </r>
  <r>
    <s v="23083.006045/2014-24"/>
    <s v="30/2015"/>
    <s v="21/05/2015 a 20/05/2016"/>
    <x v="1"/>
    <s v="Prefeitura Universitária"/>
    <n v="12"/>
    <x v="8"/>
    <x v="23"/>
    <n v="20.91"/>
    <n v="1902.81"/>
    <x v="0"/>
    <x v="0"/>
    <x v="20"/>
    <n v="1902.81"/>
    <s v="Cancelado"/>
    <s v="-"/>
    <x v="0"/>
  </r>
  <r>
    <s v="23083.006045/2014-24"/>
    <s v="30/2015"/>
    <s v="21/05/2015 a 20/05/2016"/>
    <x v="1"/>
    <s v="Prefeitura Universitária"/>
    <n v="13"/>
    <x v="30"/>
    <x v="24"/>
    <n v="35.979999999999997"/>
    <n v="935.4799999999999"/>
    <x v="0"/>
    <x v="0"/>
    <x v="21"/>
    <n v="935.4799999999999"/>
    <s v="Cancelado"/>
    <s v="-"/>
    <x v="0"/>
  </r>
  <r>
    <s v="23083.006045/2014-24"/>
    <s v="30/2015"/>
    <s v="21/05/2015 a 20/05/2016"/>
    <x v="1"/>
    <s v="Prefeitura Universitária"/>
    <n v="15"/>
    <x v="21"/>
    <x v="25"/>
    <n v="5.93"/>
    <n v="266.84999999999997"/>
    <x v="0"/>
    <x v="1"/>
    <x v="22"/>
    <n v="266.84999999999997"/>
    <s v="Cancelado"/>
    <s v="-"/>
    <x v="1"/>
  </r>
  <r>
    <s v="23083.006045/2014-24"/>
    <s v="30/2015"/>
    <s v="21/05/2015 a 20/05/2016"/>
    <x v="1"/>
    <s v="Prefeitura Universitária"/>
    <n v="16"/>
    <x v="22"/>
    <x v="25"/>
    <n v="5.93"/>
    <n v="266.84999999999997"/>
    <x v="0"/>
    <x v="1"/>
    <x v="22"/>
    <n v="266.84999999999997"/>
    <s v="Cancelado"/>
    <s v="-"/>
    <x v="1"/>
  </r>
  <r>
    <s v="23083.006045/2014-24"/>
    <s v="30/2015"/>
    <s v="21/05/2015 a 20/05/2016"/>
    <x v="1"/>
    <s v="Prefeitura Universitária"/>
    <n v="17"/>
    <x v="9"/>
    <x v="26"/>
    <n v="96"/>
    <n v="8544"/>
    <x v="0"/>
    <x v="1"/>
    <x v="23"/>
    <n v="8544"/>
    <s v="Cancelado"/>
    <s v="-"/>
    <x v="1"/>
  </r>
  <r>
    <s v="23083.006045/2014-24"/>
    <s v="30/2015"/>
    <s v="21/05/2015 a 20/05/2016"/>
    <x v="1"/>
    <s v="Prefeitura Universitária"/>
    <n v="18"/>
    <x v="27"/>
    <x v="27"/>
    <n v="28.5"/>
    <n v="1852.5"/>
    <x v="0"/>
    <x v="4"/>
    <x v="24"/>
    <n v="1852.5"/>
    <d v="2016-01-15T00:00:00"/>
    <n v="9242"/>
    <x v="6"/>
  </r>
  <r>
    <s v="23083.006045/2014-24"/>
    <s v="30/2015"/>
    <s v="21/05/2015 a 20/05/2016"/>
    <x v="1"/>
    <s v="Prefeitura Universitária"/>
    <n v="19"/>
    <x v="31"/>
    <x v="27"/>
    <n v="28.4"/>
    <n v="1846"/>
    <x v="0"/>
    <x v="4"/>
    <x v="24"/>
    <n v="1846"/>
    <d v="2016-01-15T00:00:00"/>
    <n v="9242"/>
    <x v="6"/>
  </r>
  <r>
    <s v="23083.006045/2014-24"/>
    <s v="30/2015"/>
    <s v="21/05/2015 a 20/05/2016"/>
    <x v="1"/>
    <s v="Prefeitura Universitária"/>
    <n v="21"/>
    <x v="28"/>
    <x v="26"/>
    <n v="3.19"/>
    <n v="283.90999999999997"/>
    <x v="0"/>
    <x v="0"/>
    <x v="23"/>
    <n v="283.90999999999997"/>
    <s v="Cancelado"/>
    <s v="-"/>
    <x v="0"/>
  </r>
  <r>
    <s v="23083.006045/2014-24"/>
    <s v="30/2015"/>
    <s v="21/05/2015 a 20/05/2016"/>
    <x v="1"/>
    <s v="Prefeitura Universitária"/>
    <n v="22"/>
    <x v="29"/>
    <x v="28"/>
    <n v="1.6"/>
    <n v="960"/>
    <x v="0"/>
    <x v="4"/>
    <x v="25"/>
    <n v="960"/>
    <d v="2016-01-15T00:00:00"/>
    <n v="9242"/>
    <x v="6"/>
  </r>
  <r>
    <s v="23083.006045/2014-24"/>
    <s v="30/2015"/>
    <s v="21/05/2015 a 20/05/2016"/>
    <x v="1"/>
    <s v="Prefeitura Universitária"/>
    <n v="23"/>
    <x v="32"/>
    <x v="29"/>
    <n v="36.44"/>
    <n v="10421.84"/>
    <x v="0"/>
    <x v="0"/>
    <x v="26"/>
    <n v="10421.84"/>
    <s v="Cancelado"/>
    <s v="-"/>
    <x v="0"/>
  </r>
  <r>
    <s v="23083.006045/2014-24"/>
    <s v="30/2015"/>
    <s v="21/05/2015 a 20/05/2016"/>
    <x v="1"/>
    <s v="Prefeitura Universitária"/>
    <n v="24"/>
    <x v="33"/>
    <x v="30"/>
    <n v="0.74"/>
    <n v="3848"/>
    <x v="0"/>
    <x v="0"/>
    <x v="27"/>
    <n v="3848"/>
    <s v="Cancelado"/>
    <s v="-"/>
    <x v="0"/>
  </r>
  <r>
    <s v="23083.006045/2014-24"/>
    <s v="30/2015"/>
    <s v="21/05/2015 a 20/05/2016"/>
    <x v="1"/>
    <s v="Prefeitura Universitária"/>
    <n v="28"/>
    <x v="3"/>
    <x v="31"/>
    <n v="79.599999999999994"/>
    <n v="1910.3999999999999"/>
    <x v="1"/>
    <x v="2"/>
    <x v="1"/>
    <s v="-"/>
    <s v="-"/>
    <s v="-"/>
    <x v="2"/>
  </r>
  <r>
    <s v="23083.006045/2014-24"/>
    <s v="30/2015"/>
    <s v="21/05/2015 a 20/05/2016"/>
    <x v="1"/>
    <s v="Prefeitura Universitária"/>
    <n v="29"/>
    <x v="20"/>
    <x v="32"/>
    <n v="79.8"/>
    <n v="0"/>
    <x v="1"/>
    <x v="2"/>
    <x v="1"/>
    <s v="-"/>
    <s v="-"/>
    <s v="-"/>
    <x v="2"/>
  </r>
  <r>
    <s v="23083.006045/2014-24"/>
    <s v="30/2015"/>
    <s v="21/05/2015 a 20/05/2016"/>
    <x v="1"/>
    <s v="Prefeitura Universitária"/>
    <n v="30"/>
    <x v="13"/>
    <x v="8"/>
    <n v="86.49"/>
    <n v="2594.6999999999998"/>
    <x v="0"/>
    <x v="3"/>
    <x v="8"/>
    <n v="2594.6999999999998"/>
    <s v="Vencida"/>
    <s v="-"/>
    <x v="3"/>
  </r>
  <r>
    <s v="23083.006045/2014-24"/>
    <s v="30/2015"/>
    <s v="21/05/2015 a 20/05/2016"/>
    <x v="1"/>
    <s v="Prefeitura Universitária"/>
    <n v="31"/>
    <x v="14"/>
    <x v="2"/>
    <n v="88.36"/>
    <n v="1325.4"/>
    <x v="0"/>
    <x v="3"/>
    <x v="3"/>
    <n v="1325.4"/>
    <s v="Vencida"/>
    <s v="-"/>
    <x v="3"/>
  </r>
  <r>
    <s v="23083.006045/2014-24"/>
    <s v="30/2015"/>
    <s v="21/05/2015 a 20/05/2016"/>
    <x v="1"/>
    <s v="Prefeitura Universitária"/>
    <n v="33"/>
    <x v="16"/>
    <x v="33"/>
    <n v="12.2"/>
    <n v="170.79999999999998"/>
    <x v="0"/>
    <x v="0"/>
    <x v="28"/>
    <n v="170.79999999999998"/>
    <s v="Cancelado"/>
    <s v="-"/>
    <x v="0"/>
  </r>
  <r>
    <s v="23083.006045/2014-24"/>
    <s v="30/2015"/>
    <s v="21/05/2015 a 20/05/2016"/>
    <x v="1"/>
    <s v="Prefeitura Universitária"/>
    <n v="34"/>
    <x v="17"/>
    <x v="34"/>
    <n v="5.33"/>
    <n v="181.22"/>
    <x v="0"/>
    <x v="1"/>
    <x v="29"/>
    <n v="181.22"/>
    <s v="Cancelado"/>
    <s v="-"/>
    <x v="1"/>
  </r>
  <r>
    <s v="23083.006045/2014-24"/>
    <s v="30/2015"/>
    <s v="21/05/2015 a 20/05/2016"/>
    <x v="1"/>
    <s v="Prefeitura Universitária"/>
    <n v="35"/>
    <x v="18"/>
    <x v="12"/>
    <n v="31.68"/>
    <n v="31.68"/>
    <x v="0"/>
    <x v="0"/>
    <x v="11"/>
    <n v="31.68"/>
    <s v="Cancelado"/>
    <s v="-"/>
    <x v="0"/>
  </r>
  <r>
    <s v="23083.006045/2014-24"/>
    <s v="30/2015"/>
    <s v="21/05/2015 a 20/05/2016"/>
    <x v="1"/>
    <s v="Prefeitura Universitária"/>
    <n v="36"/>
    <x v="19"/>
    <x v="12"/>
    <n v="23.11"/>
    <n v="23.11"/>
    <x v="0"/>
    <x v="0"/>
    <x v="11"/>
    <n v="23.11"/>
    <s v="Cancelado"/>
    <s v="-"/>
    <x v="0"/>
  </r>
  <r>
    <s v="23083.006045/2014-24"/>
    <s v="30/2015"/>
    <s v="21/05/2015 a 20/05/2016"/>
    <x v="1"/>
    <s v="Prefeitura Universitária"/>
    <n v="37"/>
    <x v="25"/>
    <x v="35"/>
    <n v="37.4"/>
    <n v="1608.2"/>
    <x v="0"/>
    <x v="0"/>
    <x v="30"/>
    <n v="1608.2"/>
    <s v="Cancelado"/>
    <s v="-"/>
    <x v="0"/>
  </r>
  <r>
    <s v="23083.006045/2014-24"/>
    <s v="30/2015"/>
    <s v="21/05/2015 a 20/05/2016"/>
    <x v="16"/>
    <s v="CTUR"/>
    <n v="37"/>
    <x v="25"/>
    <x v="7"/>
    <n v="37.4"/>
    <n v="187"/>
    <x v="0"/>
    <x v="5"/>
    <x v="9"/>
    <n v="187"/>
    <s v="Vencida"/>
    <s v="-"/>
    <x v="7"/>
  </r>
  <r>
    <s v="23083.006045/2014-24"/>
    <s v="30/2015"/>
    <s v="21/05/2015 a 20/05/2016"/>
    <x v="5"/>
    <s v="Praça dos Desportos"/>
    <n v="37"/>
    <x v="25"/>
    <x v="7"/>
    <n v="37.4"/>
    <n v="187"/>
    <x v="0"/>
    <x v="0"/>
    <x v="9"/>
    <n v="187"/>
    <s v="Cancelado"/>
    <s v="-"/>
    <x v="0"/>
  </r>
  <r>
    <s v="23083.006045/2014-24"/>
    <s v="30/2015"/>
    <s v="21/05/2015 a 20/05/2016"/>
    <x v="17"/>
    <s v="Departamento de Engenharia"/>
    <n v="37"/>
    <x v="25"/>
    <x v="14"/>
    <n v="37.4"/>
    <n v="112.19999999999999"/>
    <x v="0"/>
    <x v="0"/>
    <x v="14"/>
    <n v="112.19999999999999"/>
    <s v="Cancelado"/>
    <s v="-"/>
    <x v="0"/>
  </r>
  <r>
    <s v="23083.006045/2014-24"/>
    <s v="30/2015"/>
    <s v="21/05/2015 a 20/05/2016"/>
    <x v="9"/>
    <s v="Departamento de Tecnologia de Alimentos"/>
    <n v="37"/>
    <x v="25"/>
    <x v="14"/>
    <n v="37.4"/>
    <n v="112.19999999999999"/>
    <x v="0"/>
    <x v="0"/>
    <x v="14"/>
    <n v="112.19999999999999"/>
    <s v="Cancelado"/>
    <s v="-"/>
    <x v="0"/>
  </r>
  <r>
    <s v="23083.006045/2014-24"/>
    <s v="30/2015"/>
    <s v="21/05/2015 a 20/05/2016"/>
    <x v="18"/>
    <s v="Instituto de Zootecnia"/>
    <n v="37"/>
    <x v="25"/>
    <x v="7"/>
    <n v="37.4"/>
    <n v="187"/>
    <x v="0"/>
    <x v="0"/>
    <x v="9"/>
    <n v="187"/>
    <s v="Cancelado"/>
    <s v="-"/>
    <x v="0"/>
  </r>
  <r>
    <s v="23083.006045/2014-24"/>
    <s v="30/2015"/>
    <s v="21/05/2015 a 20/05/2016"/>
    <x v="14"/>
    <s v="Direção do Campus Nova Iguaçú"/>
    <n v="37"/>
    <x v="25"/>
    <x v="1"/>
    <n v="37.4"/>
    <n v="374"/>
    <x v="0"/>
    <x v="0"/>
    <x v="2"/>
    <n v="374"/>
    <s v="Cancelado"/>
    <s v="-"/>
    <x v="0"/>
  </r>
  <r>
    <s v="23083.006045/2014-24"/>
    <s v="30/2015"/>
    <s v="21/05/2015 a 20/05/2016"/>
    <x v="1"/>
    <s v="Prefeitura Universitária"/>
    <n v="25"/>
    <x v="10"/>
    <x v="7"/>
    <n v="35.950000000000003"/>
    <n v="179.75"/>
    <x v="2"/>
    <x v="6"/>
    <x v="9"/>
    <n v="179.75"/>
    <d v="2016-05-10T00:00:00"/>
    <n v="1924"/>
    <x v="6"/>
  </r>
  <r>
    <s v="23083.006045/2014-24"/>
    <s v="30/2015"/>
    <s v="21/05/2015 a 20/05/2016"/>
    <x v="1"/>
    <s v="Prefeitura Universitária"/>
    <n v="26"/>
    <x v="11"/>
    <x v="7"/>
    <n v="39.9"/>
    <n v="199.5"/>
    <x v="2"/>
    <x v="6"/>
    <x v="9"/>
    <n v="199.5"/>
    <d v="2016-05-10T00:00:00"/>
    <n v="1924"/>
    <x v="6"/>
  </r>
  <r>
    <s v="23083.006045/2014-24"/>
    <s v="30/2015"/>
    <s v="21/05/2015 a 20/05/2016"/>
    <x v="1"/>
    <s v="Prefeitura Universitária"/>
    <n v="27"/>
    <x v="12"/>
    <x v="7"/>
    <n v="36.880000000000003"/>
    <n v="184.4"/>
    <x v="2"/>
    <x v="7"/>
    <x v="9"/>
    <n v="184.4"/>
    <d v="2016-05-10T00:00:00"/>
    <n v="1925"/>
    <x v="6"/>
  </r>
  <r>
    <s v="23083.006045/2014-24"/>
    <s v="30/2015"/>
    <s v="21/05/2015 a 20/05/2016"/>
    <x v="2"/>
    <s v="Taxa de Ocupação de Próprios Residenciais"/>
    <n v="26"/>
    <x v="11"/>
    <x v="36"/>
    <n v="39.9"/>
    <n v="319.2"/>
    <x v="2"/>
    <x v="7"/>
    <x v="31"/>
    <n v="319.2"/>
    <d v="2016-05-10T00:00:00"/>
    <n v="1925"/>
    <x v="6"/>
  </r>
  <r>
    <s v="23083.006045/2014-24"/>
    <s v="30/2015"/>
    <s v="21/05/2015 a 20/05/2016"/>
    <x v="3"/>
    <s v="Pro-Reitoria de Assuntos Estudantis"/>
    <n v="25"/>
    <x v="10"/>
    <x v="3"/>
    <n v="35.950000000000003"/>
    <n v="719"/>
    <x v="2"/>
    <x v="6"/>
    <x v="4"/>
    <n v="719"/>
    <d v="2016-05-10T00:00:00"/>
    <n v="1924"/>
    <x v="6"/>
  </r>
  <r>
    <s v="23083.006045/2014-24"/>
    <s v="30/2015"/>
    <s v="21/05/2015 a 20/05/2016"/>
    <x v="3"/>
    <s v="Pro-Reitoria de Assuntos Estudantis"/>
    <n v="27"/>
    <x v="12"/>
    <x v="3"/>
    <n v="36.880000000000003"/>
    <n v="737.6"/>
    <x v="2"/>
    <x v="7"/>
    <x v="4"/>
    <n v="737.6"/>
    <d v="2016-05-10T00:00:00"/>
    <n v="1925"/>
    <x v="6"/>
  </r>
  <r>
    <s v="23083.006045/2014-24"/>
    <s v="30/2015"/>
    <s v="21/05/2015 a 20/05/2016"/>
    <x v="4"/>
    <s v="Engenharia Agrícola e Ambiental"/>
    <n v="27"/>
    <x v="12"/>
    <x v="12"/>
    <n v="36.880000000000003"/>
    <n v="36.880000000000003"/>
    <x v="2"/>
    <x v="7"/>
    <x v="11"/>
    <n v="36.880000000000003"/>
    <d v="2016-05-10T00:00:00"/>
    <n v="1925"/>
    <x v="6"/>
  </r>
  <r>
    <s v="23083.006045/2014-24"/>
    <s v="30/2015"/>
    <s v="21/05/2015 a 20/05/2016"/>
    <x v="8"/>
    <s v="Departamento de Produtos Florestais"/>
    <n v="25"/>
    <x v="10"/>
    <x v="11"/>
    <n v="35.950000000000003"/>
    <n v="143.80000000000001"/>
    <x v="2"/>
    <x v="6"/>
    <x v="10"/>
    <n v="143.80000000000001"/>
    <d v="2016-05-10T00:00:00"/>
    <n v="1924"/>
    <x v="6"/>
  </r>
  <r>
    <s v="23083.006045/2014-24"/>
    <s v="30/2015"/>
    <s v="21/05/2015 a 20/05/2016"/>
    <x v="9"/>
    <s v="Departamento de Tecnologia de Alimentos"/>
    <n v="27"/>
    <x v="12"/>
    <x v="12"/>
    <n v="36.880000000000003"/>
    <n v="36.880000000000003"/>
    <x v="2"/>
    <x v="7"/>
    <x v="11"/>
    <n v="36.880000000000003"/>
    <d v="2016-05-10T00:00:00"/>
    <n v="1925"/>
    <x v="6"/>
  </r>
  <r>
    <s v="23083.006045/2014-24"/>
    <s v="30/2015"/>
    <s v="21/05/2015 a 20/05/2016"/>
    <x v="12"/>
    <s v="Departamento de Medicina e Cirurgia Veterinária"/>
    <n v="27"/>
    <x v="12"/>
    <x v="14"/>
    <n v="36.880000000000003"/>
    <n v="110.64000000000001"/>
    <x v="2"/>
    <x v="7"/>
    <x v="14"/>
    <n v="110.64000000000001"/>
    <d v="2016-05-10T00:00:00"/>
    <n v="1925"/>
    <x v="6"/>
  </r>
  <r>
    <s v="23083.006045/2014-24"/>
    <s v="30/2015"/>
    <s v="21/05/2015 a 20/05/2016"/>
    <x v="13"/>
    <s v="Departamento de parasitologia Animal"/>
    <n v="25"/>
    <x v="10"/>
    <x v="1"/>
    <n v="35.950000000000003"/>
    <n v="359.5"/>
    <x v="2"/>
    <x v="6"/>
    <x v="2"/>
    <n v="359.5"/>
    <d v="2016-05-10T00:00:00"/>
    <n v="1924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9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5">
    <i>
      <x/>
      <x v="1"/>
      <x v="19"/>
      <x/>
      <x v="27"/>
      <x v="22"/>
    </i>
    <i>
      <x v="1"/>
      <x v="2"/>
      <x v="20"/>
      <x/>
      <x v="27"/>
      <x v="22"/>
    </i>
    <i>
      <x v="2"/>
      <x v="2"/>
      <x v="20"/>
      <x/>
      <x v="27"/>
      <x v="22"/>
    </i>
    <i>
      <x v="3"/>
      <x/>
      <x v="21"/>
      <x v="1"/>
      <x v="8"/>
      <x v="31"/>
    </i>
    <i t="grand">
      <x/>
    </i>
  </rowItems>
  <colItems count="1">
    <i/>
  </colItems>
  <pageFields count="1">
    <pageField fld="3" item="0" hier="-1"/>
  </pageFields>
  <dataFields count="1">
    <dataField name="VALOR" fld="13" baseField="10" baseItem="0" numFmtId="44"/>
  </dataFields>
  <formats count="50">
    <format dxfId="900">
      <pivotArea type="all" dataOnly="0" outline="0" fieldPosition="0"/>
    </format>
    <format dxfId="901">
      <pivotArea outline="0" collapsedLevelsAreSubtotals="1" fieldPosition="0"/>
    </format>
    <format dxfId="902">
      <pivotArea dataOnly="0" labelOnly="1" grandRow="1" outline="0" fieldPosition="0"/>
    </format>
    <format dxfId="903">
      <pivotArea type="all" dataOnly="0" outline="0" fieldPosition="0"/>
    </format>
    <format dxfId="904">
      <pivotArea outline="0" collapsedLevelsAreSubtotals="1" fieldPosition="0"/>
    </format>
    <format dxfId="905">
      <pivotArea dataOnly="0" labelOnly="1" grandRow="1" outline="0" fieldPosition="0"/>
    </format>
    <format dxfId="906">
      <pivotArea outline="0" collapsedLevelsAreSubtotals="1" fieldPosition="0"/>
    </format>
    <format dxfId="907">
      <pivotArea dataOnly="0" labelOnly="1" grandRow="1" outline="0" fieldPosition="0"/>
    </format>
    <format dxfId="908">
      <pivotArea dataOnly="0" labelOnly="1" grandRow="1" outline="0" fieldPosition="0"/>
    </format>
    <format dxfId="909">
      <pivotArea grandRow="1" outline="0" collapsedLevelsAreSubtotals="1" fieldPosition="0"/>
    </format>
    <format dxfId="910">
      <pivotArea dataOnly="0" labelOnly="1" grandRow="1" outline="0" fieldPosition="0"/>
    </format>
    <format dxfId="911">
      <pivotArea type="all" dataOnly="0" outline="0" fieldPosition="0"/>
    </format>
    <format dxfId="912">
      <pivotArea outline="0" collapsedLevelsAreSubtotals="1" fieldPosition="0"/>
    </format>
    <format dxfId="913">
      <pivotArea dataOnly="0" labelOnly="1" grandRow="1" outline="0" fieldPosition="0"/>
    </format>
    <format dxfId="914">
      <pivotArea field="11" type="button" dataOnly="0" labelOnly="1" outline="0" axis="axisRow" fieldPosition="1"/>
    </format>
    <format dxfId="915">
      <pivotArea field="10" type="button" dataOnly="0" labelOnly="1" outline="0" axis="axisRow" fieldPosition="3"/>
    </format>
    <format dxfId="916">
      <pivotArea field="10" type="button" dataOnly="0" labelOnly="1" outline="0" axis="axisRow" fieldPosition="3"/>
    </format>
    <format dxfId="917">
      <pivotArea field="11" type="button" dataOnly="0" labelOnly="1" outline="0" axis="axisRow" fieldPosition="1"/>
    </format>
    <format dxfId="918">
      <pivotArea field="6" type="button" dataOnly="0" labelOnly="1" outline="0" axis="axisRow" fieldPosition="0"/>
    </format>
    <format dxfId="919">
      <pivotArea field="6" type="button" dataOnly="0" labelOnly="1" outline="0" axis="axisRow" fieldPosition="0"/>
    </format>
    <format dxfId="920">
      <pivotArea field="10" type="button" dataOnly="0" labelOnly="1" outline="0" axis="axisRow" fieldPosition="3"/>
    </format>
    <format dxfId="921">
      <pivotArea dataOnly="0" labelOnly="1" grandRow="1" outline="0" offset="IV256" fieldPosition="0"/>
    </format>
    <format dxfId="9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23">
      <pivotArea grandRow="1" outline="0" collapsedLevelsAreSubtotals="1" fieldPosition="0"/>
    </format>
    <format dxfId="924">
      <pivotArea field="16" type="button" dataOnly="0" labelOnly="1" outline="0" axis="axisRow" fieldPosition="2"/>
    </format>
    <format dxfId="925">
      <pivotArea field="16" type="button" dataOnly="0" labelOnly="1" outline="0" axis="axisRow" fieldPosition="2"/>
    </format>
    <format dxfId="9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27">
      <pivotArea grandRow="1" outline="0" collapsedLevelsAreSubtotals="1" fieldPosition="0"/>
    </format>
    <format dxfId="928">
      <pivotArea type="all" dataOnly="0" outline="0" fieldPosition="0"/>
    </format>
    <format dxfId="929">
      <pivotArea outline="0" collapsedLevelsAreSubtotals="1" fieldPosition="0"/>
    </format>
    <format dxfId="9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931">
      <pivotArea dataOnly="0" labelOnly="1" grandRow="1" outline="0" fieldPosition="0"/>
    </format>
    <format dxfId="9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9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9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9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9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9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9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9">
      <pivotArea type="all" dataOnly="0" outline="0" fieldPosition="0"/>
    </format>
    <format dxfId="940">
      <pivotArea outline="0" collapsedLevelsAreSubtotals="1" fieldPosition="0"/>
    </format>
    <format dxfId="9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942">
      <pivotArea dataOnly="0" labelOnly="1" grandRow="1" outline="0" fieldPosition="0"/>
    </format>
    <format dxfId="9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9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9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9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9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9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9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10">
    <i>
      <x v="3"/>
      <x/>
      <x v="21"/>
      <x v="1"/>
      <x v="6"/>
      <x v="31"/>
    </i>
    <i>
      <x v="5"/>
      <x v="2"/>
      <x v="20"/>
      <x/>
      <x v="3"/>
      <x v="2"/>
    </i>
    <i>
      <x v="8"/>
      <x v="1"/>
      <x v="19"/>
      <x/>
      <x v="5"/>
      <x v="4"/>
    </i>
    <i>
      <x v="9"/>
      <x v="2"/>
      <x v="20"/>
      <x/>
      <x v="3"/>
      <x v="2"/>
    </i>
    <i>
      <x v="10"/>
      <x/>
      <x v="21"/>
      <x v="1"/>
      <x v="4"/>
      <x v="31"/>
    </i>
    <i r="1">
      <x v="6"/>
      <x/>
      <x v="2"/>
      <x v="4"/>
      <x v="3"/>
    </i>
    <i>
      <x v="13"/>
      <x v="3"/>
      <x v="22"/>
      <x/>
      <x v="2"/>
      <x v="1"/>
    </i>
    <i>
      <x v="15"/>
      <x/>
      <x v="23"/>
      <x v="1"/>
      <x v="5"/>
      <x v="31"/>
    </i>
    <i>
      <x v="26"/>
      <x v="1"/>
      <x v="19"/>
      <x/>
      <x v="16"/>
      <x v="8"/>
    </i>
    <i t="grand">
      <x/>
    </i>
  </rowItems>
  <colItems count="1">
    <i/>
  </colItems>
  <pageFields count="1">
    <pageField fld="3" item="11" hier="-1"/>
  </pageFields>
  <dataFields count="1">
    <dataField name="VALOR" fld="13" baseField="10" baseItem="0" numFmtId="44"/>
  </dataFields>
  <formats count="50">
    <format dxfId="350">
      <pivotArea type="all" dataOnly="0" outline="0" fieldPosition="0"/>
    </format>
    <format dxfId="351">
      <pivotArea outline="0" collapsedLevelsAreSubtotals="1" fieldPosition="0"/>
    </format>
    <format dxfId="352">
      <pivotArea dataOnly="0" labelOnly="1" grandRow="1" outline="0" fieldPosition="0"/>
    </format>
    <format dxfId="353">
      <pivotArea type="all" dataOnly="0" outline="0" fieldPosition="0"/>
    </format>
    <format dxfId="354">
      <pivotArea outline="0" collapsedLevelsAreSubtotals="1" fieldPosition="0"/>
    </format>
    <format dxfId="355">
      <pivotArea dataOnly="0" labelOnly="1" grandRow="1" outline="0" fieldPosition="0"/>
    </format>
    <format dxfId="356">
      <pivotArea outline="0" collapsedLevelsAreSubtotals="1" fieldPosition="0"/>
    </format>
    <format dxfId="357">
      <pivotArea dataOnly="0" labelOnly="1" grandRow="1" outline="0" fieldPosition="0"/>
    </format>
    <format dxfId="358">
      <pivotArea dataOnly="0" labelOnly="1" grandRow="1" outline="0" fieldPosition="0"/>
    </format>
    <format dxfId="359">
      <pivotArea grandRow="1" outline="0" collapsedLevelsAreSubtotals="1" fieldPosition="0"/>
    </format>
    <format dxfId="360">
      <pivotArea dataOnly="0" labelOnly="1" grandRow="1" outline="0" fieldPosition="0"/>
    </format>
    <format dxfId="361">
      <pivotArea type="all" dataOnly="0" outline="0" fieldPosition="0"/>
    </format>
    <format dxfId="362">
      <pivotArea outline="0" collapsedLevelsAreSubtotals="1" fieldPosition="0"/>
    </format>
    <format dxfId="363">
      <pivotArea dataOnly="0" labelOnly="1" grandRow="1" outline="0" fieldPosition="0"/>
    </format>
    <format dxfId="364">
      <pivotArea field="11" type="button" dataOnly="0" labelOnly="1" outline="0" axis="axisRow" fieldPosition="1"/>
    </format>
    <format dxfId="365">
      <pivotArea field="10" type="button" dataOnly="0" labelOnly="1" outline="0" axis="axisRow" fieldPosition="3"/>
    </format>
    <format dxfId="366">
      <pivotArea field="10" type="button" dataOnly="0" labelOnly="1" outline="0" axis="axisRow" fieldPosition="3"/>
    </format>
    <format dxfId="367">
      <pivotArea field="11" type="button" dataOnly="0" labelOnly="1" outline="0" axis="axisRow" fieldPosition="1"/>
    </format>
    <format dxfId="368">
      <pivotArea field="6" type="button" dataOnly="0" labelOnly="1" outline="0" axis="axisRow" fieldPosition="0"/>
    </format>
    <format dxfId="369">
      <pivotArea field="6" type="button" dataOnly="0" labelOnly="1" outline="0" axis="axisRow" fieldPosition="0"/>
    </format>
    <format dxfId="370">
      <pivotArea field="10" type="button" dataOnly="0" labelOnly="1" outline="0" axis="axisRow" fieldPosition="3"/>
    </format>
    <format dxfId="371">
      <pivotArea dataOnly="0" labelOnly="1" grandRow="1" outline="0" offset="IV256" fieldPosition="0"/>
    </format>
    <format dxfId="3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73">
      <pivotArea grandRow="1" outline="0" collapsedLevelsAreSubtotals="1" fieldPosition="0"/>
    </format>
    <format dxfId="374">
      <pivotArea field="16" type="button" dataOnly="0" labelOnly="1" outline="0" axis="axisRow" fieldPosition="2"/>
    </format>
    <format dxfId="375">
      <pivotArea field="16" type="button" dataOnly="0" labelOnly="1" outline="0" axis="axisRow" fieldPosition="2"/>
    </format>
    <format dxfId="3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77">
      <pivotArea grandRow="1" outline="0" collapsedLevelsAreSubtotals="1" fieldPosition="0"/>
    </format>
    <format dxfId="378">
      <pivotArea type="all" dataOnly="0" outline="0" fieldPosition="0"/>
    </format>
    <format dxfId="379">
      <pivotArea outline="0" collapsedLevelsAreSubtotals="1" fieldPosition="0"/>
    </format>
    <format dxfId="3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381">
      <pivotArea dataOnly="0" labelOnly="1" grandRow="1" outline="0" fieldPosition="0"/>
    </format>
    <format dxfId="3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3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3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3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3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9">
      <pivotArea type="all" dataOnly="0" outline="0" fieldPosition="0"/>
    </format>
    <format dxfId="390">
      <pivotArea outline="0" collapsedLevelsAreSubtotals="1" fieldPosition="0"/>
    </format>
    <format dxfId="3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392">
      <pivotArea dataOnly="0" labelOnly="1" grandRow="1" outline="0" fieldPosition="0"/>
    </format>
    <format dxfId="3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3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3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3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3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2">
    <i>
      <x v="25"/>
      <x v="1"/>
      <x v="19"/>
      <x/>
      <x v="3"/>
      <x v="2"/>
    </i>
    <i t="grand">
      <x/>
    </i>
  </rowItems>
  <colItems count="1">
    <i/>
  </colItems>
  <pageFields count="1">
    <pageField fld="3" item="7" hier="-1"/>
  </pageFields>
  <dataFields count="1">
    <dataField name="VALOR" fld="13" baseField="10" baseItem="0" numFmtId="44"/>
  </dataFields>
  <formats count="50">
    <format dxfId="550">
      <pivotArea type="all" dataOnly="0" outline="0" fieldPosition="0"/>
    </format>
    <format dxfId="551">
      <pivotArea outline="0" collapsedLevelsAreSubtotals="1" fieldPosition="0"/>
    </format>
    <format dxfId="552">
      <pivotArea dataOnly="0" labelOnly="1" grandRow="1" outline="0" fieldPosition="0"/>
    </format>
    <format dxfId="553">
      <pivotArea type="all" dataOnly="0" outline="0" fieldPosition="0"/>
    </format>
    <format dxfId="554">
      <pivotArea outline="0" collapsedLevelsAreSubtotals="1" fieldPosition="0"/>
    </format>
    <format dxfId="555">
      <pivotArea dataOnly="0" labelOnly="1" grandRow="1" outline="0" fieldPosition="0"/>
    </format>
    <format dxfId="556">
      <pivotArea outline="0" collapsedLevelsAreSubtotals="1" fieldPosition="0"/>
    </format>
    <format dxfId="557">
      <pivotArea dataOnly="0" labelOnly="1" grandRow="1" outline="0" fieldPosition="0"/>
    </format>
    <format dxfId="558">
      <pivotArea dataOnly="0" labelOnly="1" grandRow="1" outline="0" fieldPosition="0"/>
    </format>
    <format dxfId="559">
      <pivotArea grandRow="1" outline="0" collapsedLevelsAreSubtotals="1" fieldPosition="0"/>
    </format>
    <format dxfId="560">
      <pivotArea dataOnly="0" labelOnly="1" grandRow="1" outline="0" fieldPosition="0"/>
    </format>
    <format dxfId="561">
      <pivotArea type="all" dataOnly="0" outline="0" fieldPosition="0"/>
    </format>
    <format dxfId="562">
      <pivotArea outline="0" collapsedLevelsAreSubtotals="1" fieldPosition="0"/>
    </format>
    <format dxfId="563">
      <pivotArea dataOnly="0" labelOnly="1" grandRow="1" outline="0" fieldPosition="0"/>
    </format>
    <format dxfId="564">
      <pivotArea field="11" type="button" dataOnly="0" labelOnly="1" outline="0" axis="axisRow" fieldPosition="1"/>
    </format>
    <format dxfId="565">
      <pivotArea field="10" type="button" dataOnly="0" labelOnly="1" outline="0" axis="axisRow" fieldPosition="3"/>
    </format>
    <format dxfId="566">
      <pivotArea field="10" type="button" dataOnly="0" labelOnly="1" outline="0" axis="axisRow" fieldPosition="3"/>
    </format>
    <format dxfId="567">
      <pivotArea field="11" type="button" dataOnly="0" labelOnly="1" outline="0" axis="axisRow" fieldPosition="1"/>
    </format>
    <format dxfId="568">
      <pivotArea field="6" type="button" dataOnly="0" labelOnly="1" outline="0" axis="axisRow" fieldPosition="0"/>
    </format>
    <format dxfId="569">
      <pivotArea field="6" type="button" dataOnly="0" labelOnly="1" outline="0" axis="axisRow" fieldPosition="0"/>
    </format>
    <format dxfId="570">
      <pivotArea field="10" type="button" dataOnly="0" labelOnly="1" outline="0" axis="axisRow" fieldPosition="3"/>
    </format>
    <format dxfId="571">
      <pivotArea dataOnly="0" labelOnly="1" grandRow="1" outline="0" offset="IV256" fieldPosition="0"/>
    </format>
    <format dxfId="5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73">
      <pivotArea grandRow="1" outline="0" collapsedLevelsAreSubtotals="1" fieldPosition="0"/>
    </format>
    <format dxfId="574">
      <pivotArea field="16" type="button" dataOnly="0" labelOnly="1" outline="0" axis="axisRow" fieldPosition="2"/>
    </format>
    <format dxfId="575">
      <pivotArea field="16" type="button" dataOnly="0" labelOnly="1" outline="0" axis="axisRow" fieldPosition="2"/>
    </format>
    <format dxfId="5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7">
      <pivotArea grandRow="1" outline="0" collapsedLevelsAreSubtotals="1" fieldPosition="0"/>
    </format>
    <format dxfId="578">
      <pivotArea type="all" dataOnly="0" outline="0" fieldPosition="0"/>
    </format>
    <format dxfId="579">
      <pivotArea outline="0" collapsedLevelsAreSubtotals="1" fieldPosition="0"/>
    </format>
    <format dxfId="5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581">
      <pivotArea dataOnly="0" labelOnly="1" grandRow="1" outline="0" fieldPosition="0"/>
    </format>
    <format dxfId="5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5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5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5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5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5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9">
      <pivotArea type="all" dataOnly="0" outline="0" fieldPosition="0"/>
    </format>
    <format dxfId="590">
      <pivotArea outline="0" collapsedLevelsAreSubtotals="1" fieldPosition="0"/>
    </format>
    <format dxfId="5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592">
      <pivotArea dataOnly="0" labelOnly="1" grandRow="1" outline="0" fieldPosition="0"/>
    </format>
    <format dxfId="5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5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5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5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5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5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4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10">
    <i>
      <x/>
      <x/>
      <x v="23"/>
      <x v="1"/>
      <x v="8"/>
      <x v="31"/>
    </i>
    <i>
      <x v="1"/>
      <x/>
      <x v="23"/>
      <x v="1"/>
      <x v="13"/>
      <x v="31"/>
    </i>
    <i>
      <x v="2"/>
      <x/>
      <x v="23"/>
      <x v="1"/>
      <x v="8"/>
      <x v="31"/>
    </i>
    <i>
      <x v="8"/>
      <x/>
      <x v="24"/>
      <x v="1"/>
      <x v="36"/>
      <x v="31"/>
    </i>
    <i>
      <x v="12"/>
      <x/>
      <x v="21"/>
      <x v="1"/>
      <x v="1"/>
      <x v="31"/>
    </i>
    <i r="1">
      <x v="7"/>
      <x/>
      <x v="2"/>
      <x v="1"/>
      <x/>
    </i>
    <i>
      <x v="25"/>
      <x v="1"/>
      <x v="19"/>
      <x/>
      <x v="3"/>
      <x v="2"/>
    </i>
    <i>
      <x v="26"/>
      <x/>
      <x v="24"/>
      <x v="1"/>
      <x v="9"/>
      <x v="31"/>
    </i>
    <i>
      <x v="27"/>
      <x/>
      <x v="24"/>
      <x v="1"/>
      <x v="22"/>
      <x v="31"/>
    </i>
    <i t="grand">
      <x/>
    </i>
  </rowItems>
  <colItems count="1">
    <i/>
  </colItems>
  <pageFields count="1">
    <pageField fld="3" item="6" hier="-1"/>
  </pageFields>
  <dataFields count="1">
    <dataField name="VALOR" fld="13" baseField="10" baseItem="0" numFmtId="44"/>
  </dataFields>
  <formats count="50">
    <format dxfId="600">
      <pivotArea type="all" dataOnly="0" outline="0" fieldPosition="0"/>
    </format>
    <format dxfId="601">
      <pivotArea outline="0" collapsedLevelsAreSubtotals="1" fieldPosition="0"/>
    </format>
    <format dxfId="602">
      <pivotArea dataOnly="0" labelOnly="1" grandRow="1" outline="0" fieldPosition="0"/>
    </format>
    <format dxfId="603">
      <pivotArea type="all" dataOnly="0" outline="0" fieldPosition="0"/>
    </format>
    <format dxfId="604">
      <pivotArea outline="0" collapsedLevelsAreSubtotals="1" fieldPosition="0"/>
    </format>
    <format dxfId="605">
      <pivotArea dataOnly="0" labelOnly="1" grandRow="1" outline="0" fieldPosition="0"/>
    </format>
    <format dxfId="606">
      <pivotArea outline="0" collapsedLevelsAreSubtotals="1" fieldPosition="0"/>
    </format>
    <format dxfId="607">
      <pivotArea dataOnly="0" labelOnly="1" grandRow="1" outline="0" fieldPosition="0"/>
    </format>
    <format dxfId="608">
      <pivotArea dataOnly="0" labelOnly="1" grandRow="1" outline="0" fieldPosition="0"/>
    </format>
    <format dxfId="609">
      <pivotArea grandRow="1" outline="0" collapsedLevelsAreSubtotals="1" fieldPosition="0"/>
    </format>
    <format dxfId="610">
      <pivotArea dataOnly="0" labelOnly="1" grandRow="1" outline="0" fieldPosition="0"/>
    </format>
    <format dxfId="611">
      <pivotArea type="all" dataOnly="0" outline="0" fieldPosition="0"/>
    </format>
    <format dxfId="612">
      <pivotArea outline="0" collapsedLevelsAreSubtotals="1" fieldPosition="0"/>
    </format>
    <format dxfId="613">
      <pivotArea dataOnly="0" labelOnly="1" grandRow="1" outline="0" fieldPosition="0"/>
    </format>
    <format dxfId="614">
      <pivotArea field="11" type="button" dataOnly="0" labelOnly="1" outline="0" axis="axisRow" fieldPosition="1"/>
    </format>
    <format dxfId="615">
      <pivotArea field="10" type="button" dataOnly="0" labelOnly="1" outline="0" axis="axisRow" fieldPosition="3"/>
    </format>
    <format dxfId="616">
      <pivotArea field="10" type="button" dataOnly="0" labelOnly="1" outline="0" axis="axisRow" fieldPosition="3"/>
    </format>
    <format dxfId="617">
      <pivotArea field="11" type="button" dataOnly="0" labelOnly="1" outline="0" axis="axisRow" fieldPosition="1"/>
    </format>
    <format dxfId="618">
      <pivotArea field="6" type="button" dataOnly="0" labelOnly="1" outline="0" axis="axisRow" fieldPosition="0"/>
    </format>
    <format dxfId="619">
      <pivotArea field="6" type="button" dataOnly="0" labelOnly="1" outline="0" axis="axisRow" fieldPosition="0"/>
    </format>
    <format dxfId="620">
      <pivotArea field="10" type="button" dataOnly="0" labelOnly="1" outline="0" axis="axisRow" fieldPosition="3"/>
    </format>
    <format dxfId="621">
      <pivotArea dataOnly="0" labelOnly="1" grandRow="1" outline="0" offset="IV256" fieldPosition="0"/>
    </format>
    <format dxfId="6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23">
      <pivotArea grandRow="1" outline="0" collapsedLevelsAreSubtotals="1" fieldPosition="0"/>
    </format>
    <format dxfId="624">
      <pivotArea field="16" type="button" dataOnly="0" labelOnly="1" outline="0" axis="axisRow" fieldPosition="2"/>
    </format>
    <format dxfId="625">
      <pivotArea field="16" type="button" dataOnly="0" labelOnly="1" outline="0" axis="axisRow" fieldPosition="2"/>
    </format>
    <format dxfId="6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27">
      <pivotArea grandRow="1" outline="0" collapsedLevelsAreSubtotals="1" fieldPosition="0"/>
    </format>
    <format dxfId="628">
      <pivotArea type="all" dataOnly="0" outline="0" fieldPosition="0"/>
    </format>
    <format dxfId="629">
      <pivotArea outline="0" collapsedLevelsAreSubtotals="1" fieldPosition="0"/>
    </format>
    <format dxfId="6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631">
      <pivotArea dataOnly="0" labelOnly="1" grandRow="1" outline="0" fieldPosition="0"/>
    </format>
    <format dxfId="6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6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6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6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6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6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9">
      <pivotArea type="all" dataOnly="0" outline="0" fieldPosition="0"/>
    </format>
    <format dxfId="640">
      <pivotArea outline="0" collapsedLevelsAreSubtotals="1" fieldPosition="0"/>
    </format>
    <format dxfId="6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642">
      <pivotArea dataOnly="0" labelOnly="1" grandRow="1" outline="0" fieldPosition="0"/>
    </format>
    <format dxfId="6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6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6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6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6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6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4">
    <i>
      <x/>
      <x/>
      <x v="23"/>
      <x v="1"/>
      <x v="13"/>
      <x v="31"/>
    </i>
    <i>
      <x v="2"/>
      <x/>
      <x v="23"/>
      <x v="1"/>
      <x v="13"/>
      <x v="31"/>
    </i>
    <i>
      <x v="25"/>
      <x v="1"/>
      <x v="19"/>
      <x/>
      <x v="5"/>
      <x v="4"/>
    </i>
    <i t="grand">
      <x/>
    </i>
  </rowItems>
  <colItems count="1">
    <i/>
  </colItems>
  <pageFields count="1">
    <pageField fld="3" item="5" hier="-1"/>
  </pageFields>
  <dataFields count="1">
    <dataField name="VALOR" fld="13" baseField="10" baseItem="0" numFmtId="44"/>
  </dataFields>
  <formats count="50">
    <format dxfId="650">
      <pivotArea type="all" dataOnly="0" outline="0" fieldPosition="0"/>
    </format>
    <format dxfId="651">
      <pivotArea outline="0" collapsedLevelsAreSubtotals="1" fieldPosition="0"/>
    </format>
    <format dxfId="652">
      <pivotArea dataOnly="0" labelOnly="1" grandRow="1" outline="0" fieldPosition="0"/>
    </format>
    <format dxfId="653">
      <pivotArea type="all" dataOnly="0" outline="0" fieldPosition="0"/>
    </format>
    <format dxfId="654">
      <pivotArea outline="0" collapsedLevelsAreSubtotals="1" fieldPosition="0"/>
    </format>
    <format dxfId="655">
      <pivotArea dataOnly="0" labelOnly="1" grandRow="1" outline="0" fieldPosition="0"/>
    </format>
    <format dxfId="656">
      <pivotArea outline="0" collapsedLevelsAreSubtotals="1" fieldPosition="0"/>
    </format>
    <format dxfId="657">
      <pivotArea dataOnly="0" labelOnly="1" grandRow="1" outline="0" fieldPosition="0"/>
    </format>
    <format dxfId="658">
      <pivotArea dataOnly="0" labelOnly="1" grandRow="1" outline="0" fieldPosition="0"/>
    </format>
    <format dxfId="659">
      <pivotArea grandRow="1" outline="0" collapsedLevelsAreSubtotals="1" fieldPosition="0"/>
    </format>
    <format dxfId="660">
      <pivotArea dataOnly="0" labelOnly="1" grandRow="1" outline="0" fieldPosition="0"/>
    </format>
    <format dxfId="661">
      <pivotArea type="all" dataOnly="0" outline="0" fieldPosition="0"/>
    </format>
    <format dxfId="662">
      <pivotArea outline="0" collapsedLevelsAreSubtotals="1" fieldPosition="0"/>
    </format>
    <format dxfId="663">
      <pivotArea dataOnly="0" labelOnly="1" grandRow="1" outline="0" fieldPosition="0"/>
    </format>
    <format dxfId="664">
      <pivotArea field="11" type="button" dataOnly="0" labelOnly="1" outline="0" axis="axisRow" fieldPosition="1"/>
    </format>
    <format dxfId="665">
      <pivotArea field="10" type="button" dataOnly="0" labelOnly="1" outline="0" axis="axisRow" fieldPosition="3"/>
    </format>
    <format dxfId="666">
      <pivotArea field="10" type="button" dataOnly="0" labelOnly="1" outline="0" axis="axisRow" fieldPosition="3"/>
    </format>
    <format dxfId="667">
      <pivotArea field="11" type="button" dataOnly="0" labelOnly="1" outline="0" axis="axisRow" fieldPosition="1"/>
    </format>
    <format dxfId="668">
      <pivotArea field="6" type="button" dataOnly="0" labelOnly="1" outline="0" axis="axisRow" fieldPosition="0"/>
    </format>
    <format dxfId="669">
      <pivotArea field="6" type="button" dataOnly="0" labelOnly="1" outline="0" axis="axisRow" fieldPosition="0"/>
    </format>
    <format dxfId="670">
      <pivotArea field="10" type="button" dataOnly="0" labelOnly="1" outline="0" axis="axisRow" fieldPosition="3"/>
    </format>
    <format dxfId="671">
      <pivotArea dataOnly="0" labelOnly="1" grandRow="1" outline="0" offset="IV256" fieldPosition="0"/>
    </format>
    <format dxfId="6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73">
      <pivotArea grandRow="1" outline="0" collapsedLevelsAreSubtotals="1" fieldPosition="0"/>
    </format>
    <format dxfId="674">
      <pivotArea field="16" type="button" dataOnly="0" labelOnly="1" outline="0" axis="axisRow" fieldPosition="2"/>
    </format>
    <format dxfId="675">
      <pivotArea field="16" type="button" dataOnly="0" labelOnly="1" outline="0" axis="axisRow" fieldPosition="2"/>
    </format>
    <format dxfId="6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77">
      <pivotArea grandRow="1" outline="0" collapsedLevelsAreSubtotals="1" fieldPosition="0"/>
    </format>
    <format dxfId="678">
      <pivotArea type="all" dataOnly="0" outline="0" fieldPosition="0"/>
    </format>
    <format dxfId="679">
      <pivotArea outline="0" collapsedLevelsAreSubtotals="1" fieldPosition="0"/>
    </format>
    <format dxfId="6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681">
      <pivotArea dataOnly="0" labelOnly="1" grandRow="1" outline="0" fieldPosition="0"/>
    </format>
    <format dxfId="6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6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6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6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6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6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9">
      <pivotArea type="all" dataOnly="0" outline="0" fieldPosition="0"/>
    </format>
    <format dxfId="690">
      <pivotArea outline="0" collapsedLevelsAreSubtotals="1" fieldPosition="0"/>
    </format>
    <format dxfId="6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692">
      <pivotArea dataOnly="0" labelOnly="1" grandRow="1" outline="0" fieldPosition="0"/>
    </format>
    <format dxfId="6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6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6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6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6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6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6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2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8">
    <i>
      <x/>
      <x/>
      <x v="23"/>
      <x v="1"/>
      <x v="16"/>
      <x v="31"/>
    </i>
    <i>
      <x v="1"/>
      <x/>
      <x v="23"/>
      <x v="1"/>
      <x v="16"/>
      <x v="31"/>
    </i>
    <i>
      <x v="2"/>
      <x/>
      <x v="23"/>
      <x v="1"/>
      <x v="16"/>
      <x v="31"/>
    </i>
    <i>
      <x v="15"/>
      <x v="3"/>
      <x v="22"/>
      <x/>
      <x v="4"/>
      <x v="1"/>
    </i>
    <i>
      <x v="21"/>
      <x v="2"/>
      <x v="20"/>
      <x/>
      <x v="8"/>
      <x v="7"/>
    </i>
    <i>
      <x v="22"/>
      <x v="2"/>
      <x v="20"/>
      <x/>
      <x v="8"/>
      <x v="7"/>
    </i>
    <i>
      <x v="25"/>
      <x v="1"/>
      <x v="19"/>
      <x/>
      <x v="3"/>
      <x v="2"/>
    </i>
    <i t="grand">
      <x/>
    </i>
  </rowItems>
  <colItems count="1">
    <i/>
  </colItems>
  <pageFields count="1">
    <pageField fld="3" item="14" hier="-1"/>
  </pageFields>
  <dataFields count="1">
    <dataField name="VALOR" fld="13" baseField="10" baseItem="0" numFmtId="44"/>
  </dataFields>
  <formats count="50">
    <format dxfId="200">
      <pivotArea type="all" dataOnly="0" outline="0" fieldPosition="0"/>
    </format>
    <format dxfId="201">
      <pivotArea outline="0" collapsedLevelsAreSubtotals="1" fieldPosition="0"/>
    </format>
    <format dxfId="202">
      <pivotArea dataOnly="0" labelOnly="1" grandRow="1" outline="0" fieldPosition="0"/>
    </format>
    <format dxfId="203">
      <pivotArea type="all" dataOnly="0" outline="0" fieldPosition="0"/>
    </format>
    <format dxfId="204">
      <pivotArea outline="0" collapsedLevelsAreSubtotals="1" fieldPosition="0"/>
    </format>
    <format dxfId="205">
      <pivotArea dataOnly="0" labelOnly="1" grandRow="1" outline="0" fieldPosition="0"/>
    </format>
    <format dxfId="206">
      <pivotArea outline="0" collapsedLevelsAreSubtotals="1" fieldPosition="0"/>
    </format>
    <format dxfId="207">
      <pivotArea dataOnly="0" labelOnly="1" grandRow="1" outline="0" fieldPosition="0"/>
    </format>
    <format dxfId="208">
      <pivotArea dataOnly="0" labelOnly="1" grandRow="1" outline="0" fieldPosition="0"/>
    </format>
    <format dxfId="209">
      <pivotArea grandRow="1" outline="0" collapsedLevelsAreSubtotals="1" fieldPosition="0"/>
    </format>
    <format dxfId="210">
      <pivotArea dataOnly="0" labelOnly="1" grandRow="1" outline="0" fieldPosition="0"/>
    </format>
    <format dxfId="211">
      <pivotArea type="all" dataOnly="0" outline="0" fieldPosition="0"/>
    </format>
    <format dxfId="212">
      <pivotArea outline="0" collapsedLevelsAreSubtotals="1" fieldPosition="0"/>
    </format>
    <format dxfId="213">
      <pivotArea dataOnly="0" labelOnly="1" grandRow="1" outline="0" fieldPosition="0"/>
    </format>
    <format dxfId="214">
      <pivotArea field="11" type="button" dataOnly="0" labelOnly="1" outline="0" axis="axisRow" fieldPosition="1"/>
    </format>
    <format dxfId="215">
      <pivotArea field="10" type="button" dataOnly="0" labelOnly="1" outline="0" axis="axisRow" fieldPosition="3"/>
    </format>
    <format dxfId="216">
      <pivotArea field="10" type="button" dataOnly="0" labelOnly="1" outline="0" axis="axisRow" fieldPosition="3"/>
    </format>
    <format dxfId="217">
      <pivotArea field="11" type="button" dataOnly="0" labelOnly="1" outline="0" axis="axisRow" fieldPosition="1"/>
    </format>
    <format dxfId="218">
      <pivotArea field="6" type="button" dataOnly="0" labelOnly="1" outline="0" axis="axisRow" fieldPosition="0"/>
    </format>
    <format dxfId="219">
      <pivotArea field="6" type="button" dataOnly="0" labelOnly="1" outline="0" axis="axisRow" fieldPosition="0"/>
    </format>
    <format dxfId="220">
      <pivotArea field="10" type="button" dataOnly="0" labelOnly="1" outline="0" axis="axisRow" fieldPosition="3"/>
    </format>
    <format dxfId="221">
      <pivotArea dataOnly="0" labelOnly="1" grandRow="1" outline="0" offset="IV256" fieldPosition="0"/>
    </format>
    <format dxfId="2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23">
      <pivotArea grandRow="1" outline="0" collapsedLevelsAreSubtotals="1" fieldPosition="0"/>
    </format>
    <format dxfId="224">
      <pivotArea field="16" type="button" dataOnly="0" labelOnly="1" outline="0" axis="axisRow" fieldPosition="2"/>
    </format>
    <format dxfId="225">
      <pivotArea field="16" type="button" dataOnly="0" labelOnly="1" outline="0" axis="axisRow" fieldPosition="2"/>
    </format>
    <format dxfId="2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7">
      <pivotArea grandRow="1" outline="0" collapsedLevelsAreSubtotals="1" fieldPosition="0"/>
    </format>
    <format dxfId="228">
      <pivotArea type="all" dataOnly="0" outline="0" fieldPosition="0"/>
    </format>
    <format dxfId="229">
      <pivotArea outline="0" collapsedLevelsAreSubtotals="1" fieldPosition="0"/>
    </format>
    <format dxfId="2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231">
      <pivotArea dataOnly="0" labelOnly="1" grandRow="1" outline="0" fieldPosition="0"/>
    </format>
    <format dxfId="2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2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2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2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2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9">
      <pivotArea type="all" dataOnly="0" outline="0" fieldPosition="0"/>
    </format>
    <format dxfId="240">
      <pivotArea outline="0" collapsedLevelsAreSubtotals="1" fieldPosition="0"/>
    </format>
    <format dxfId="2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242">
      <pivotArea dataOnly="0" labelOnly="1" grandRow="1" outline="0" fieldPosition="0"/>
    </format>
    <format dxfId="2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2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2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2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2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3">
    <i>
      <x v="12"/>
      <x/>
      <x v="21"/>
      <x v="1"/>
      <x v="3"/>
      <x v="31"/>
    </i>
    <i r="1">
      <x v="7"/>
      <x/>
      <x v="2"/>
      <x v="3"/>
      <x v="2"/>
    </i>
    <i t="grand">
      <x/>
    </i>
  </rowItems>
  <colItems count="1">
    <i/>
  </colItems>
  <pageFields count="1">
    <pageField fld="3" item="15" hier="-1"/>
  </pageFields>
  <dataFields count="1">
    <dataField name="VALOR" fld="13" baseField="10" baseItem="0" numFmtId="44"/>
  </dataFields>
  <formats count="50">
    <format dxfId="150">
      <pivotArea type="all" dataOnly="0" outline="0" fieldPosition="0"/>
    </format>
    <format dxfId="151">
      <pivotArea outline="0" collapsedLevelsAreSubtotals="1" fieldPosition="0"/>
    </format>
    <format dxfId="152">
      <pivotArea dataOnly="0" labelOnly="1" grandRow="1" outline="0" fieldPosition="0"/>
    </format>
    <format dxfId="153">
      <pivotArea type="all" dataOnly="0" outline="0" fieldPosition="0"/>
    </format>
    <format dxfId="154">
      <pivotArea outline="0" collapsedLevelsAreSubtotals="1" fieldPosition="0"/>
    </format>
    <format dxfId="155">
      <pivotArea dataOnly="0" labelOnly="1" grandRow="1" outline="0" fieldPosition="0"/>
    </format>
    <format dxfId="156">
      <pivotArea outline="0" collapsedLevelsAreSubtotals="1" fieldPosition="0"/>
    </format>
    <format dxfId="157">
      <pivotArea dataOnly="0" labelOnly="1" grandRow="1" outline="0" fieldPosition="0"/>
    </format>
    <format dxfId="158">
      <pivotArea dataOnly="0" labelOnly="1" grandRow="1" outline="0" fieldPosition="0"/>
    </format>
    <format dxfId="159">
      <pivotArea grandRow="1" outline="0" collapsedLevelsAreSubtotals="1" fieldPosition="0"/>
    </format>
    <format dxfId="160">
      <pivotArea dataOnly="0" labelOnly="1" grandRow="1" outline="0" fieldPosition="0"/>
    </format>
    <format dxfId="161">
      <pivotArea type="all" dataOnly="0" outline="0" fieldPosition="0"/>
    </format>
    <format dxfId="162">
      <pivotArea outline="0" collapsedLevelsAreSubtotals="1" fieldPosition="0"/>
    </format>
    <format dxfId="163">
      <pivotArea dataOnly="0" labelOnly="1" grandRow="1" outline="0" fieldPosition="0"/>
    </format>
    <format dxfId="164">
      <pivotArea field="11" type="button" dataOnly="0" labelOnly="1" outline="0" axis="axisRow" fieldPosition="1"/>
    </format>
    <format dxfId="165">
      <pivotArea field="10" type="button" dataOnly="0" labelOnly="1" outline="0" axis="axisRow" fieldPosition="3"/>
    </format>
    <format dxfId="166">
      <pivotArea field="10" type="button" dataOnly="0" labelOnly="1" outline="0" axis="axisRow" fieldPosition="3"/>
    </format>
    <format dxfId="167">
      <pivotArea field="11" type="button" dataOnly="0" labelOnly="1" outline="0" axis="axisRow" fieldPosition="1"/>
    </format>
    <format dxfId="168">
      <pivotArea field="6" type="button" dataOnly="0" labelOnly="1" outline="0" axis="axisRow" fieldPosition="0"/>
    </format>
    <format dxfId="169">
      <pivotArea field="6" type="button" dataOnly="0" labelOnly="1" outline="0" axis="axisRow" fieldPosition="0"/>
    </format>
    <format dxfId="170">
      <pivotArea field="10" type="button" dataOnly="0" labelOnly="1" outline="0" axis="axisRow" fieldPosition="3"/>
    </format>
    <format dxfId="171">
      <pivotArea dataOnly="0" labelOnly="1" grandRow="1" outline="0" offset="IV256" fieldPosition="0"/>
    </format>
    <format dxfId="1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3">
      <pivotArea grandRow="1" outline="0" collapsedLevelsAreSubtotals="1" fieldPosition="0"/>
    </format>
    <format dxfId="174">
      <pivotArea field="16" type="button" dataOnly="0" labelOnly="1" outline="0" axis="axisRow" fieldPosition="2"/>
    </format>
    <format dxfId="175">
      <pivotArea field="16" type="button" dataOnly="0" labelOnly="1" outline="0" axis="axisRow" fieldPosition="2"/>
    </format>
    <format dxfId="1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7">
      <pivotArea grandRow="1" outline="0" collapsedLevelsAreSubtotals="1" fieldPosition="0"/>
    </format>
    <format dxfId="178">
      <pivotArea type="all" dataOnly="0" outline="0" fieldPosition="0"/>
    </format>
    <format dxfId="179">
      <pivotArea outline="0" collapsedLevelsAreSubtotals="1" fieldPosition="0"/>
    </format>
    <format dxfId="1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181">
      <pivotArea dataOnly="0" labelOnly="1" grandRow="1" outline="0" fieldPosition="0"/>
    </format>
    <format dxfId="1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1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1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1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9">
      <pivotArea type="all" dataOnly="0" outline="0" fieldPosition="0"/>
    </format>
    <format dxfId="190">
      <pivotArea outline="0" collapsedLevelsAreSubtotals="1" fieldPosition="0"/>
    </format>
    <format dxfId="1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192">
      <pivotArea dataOnly="0" labelOnly="1" grandRow="1" outline="0" fieldPosition="0"/>
    </format>
    <format dxfId="1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1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1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1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13">
    <i>
      <x/>
      <x/>
      <x v="23"/>
      <x v="1"/>
      <x v="20"/>
      <x v="31"/>
    </i>
    <i>
      <x v="1"/>
      <x/>
      <x v="23"/>
      <x v="1"/>
      <x v="20"/>
      <x v="31"/>
    </i>
    <i>
      <x v="2"/>
      <x/>
      <x v="23"/>
      <x v="1"/>
      <x v="20"/>
      <x v="31"/>
    </i>
    <i>
      <x v="3"/>
      <x/>
      <x v="21"/>
      <x v="1"/>
      <x v="8"/>
      <x v="31"/>
    </i>
    <i>
      <x v="4"/>
      <x v="2"/>
      <x v="20"/>
      <x/>
      <x v="2"/>
      <x v="1"/>
    </i>
    <i>
      <x v="10"/>
      <x/>
      <x v="21"/>
      <x v="1"/>
      <x v="8"/>
      <x v="31"/>
    </i>
    <i r="1">
      <x v="6"/>
      <x/>
      <x v="2"/>
      <x v="8"/>
      <x v="7"/>
    </i>
    <i>
      <x v="21"/>
      <x v="2"/>
      <x v="20"/>
      <x/>
      <x v="5"/>
      <x v="4"/>
    </i>
    <i>
      <x v="22"/>
      <x v="2"/>
      <x v="20"/>
      <x/>
      <x v="5"/>
      <x v="4"/>
    </i>
    <i>
      <x v="25"/>
      <x v="1"/>
      <x v="19"/>
      <x/>
      <x v="5"/>
      <x v="4"/>
    </i>
    <i>
      <x v="28"/>
      <x v="1"/>
      <x v="19"/>
      <x/>
      <x v="11"/>
      <x v="10"/>
    </i>
    <i>
      <x v="29"/>
      <x v="4"/>
      <x/>
      <x/>
      <x v="33"/>
      <x v="29"/>
    </i>
    <i t="grand">
      <x/>
    </i>
  </rowItems>
  <colItems count="1">
    <i/>
  </colItems>
  <pageFields count="1">
    <pageField fld="3" item="16" hier="-1"/>
  </pageFields>
  <dataFields count="1">
    <dataField name="VALOR" fld="13" baseField="10" baseItem="0" numFmtId="44"/>
  </dataFields>
  <formats count="50">
    <format dxfId="100">
      <pivotArea type="all" dataOnly="0" outline="0" fieldPosition="0"/>
    </format>
    <format dxfId="101">
      <pivotArea outline="0" collapsedLevelsAreSubtotals="1" fieldPosition="0"/>
    </format>
    <format dxfId="102">
      <pivotArea dataOnly="0" labelOnly="1" grandRow="1" outline="0" fieldPosition="0"/>
    </format>
    <format dxfId="103">
      <pivotArea type="all" dataOnly="0" outline="0" fieldPosition="0"/>
    </format>
    <format dxfId="104">
      <pivotArea outline="0" collapsedLevelsAreSubtotals="1" fieldPosition="0"/>
    </format>
    <format dxfId="105">
      <pivotArea dataOnly="0" labelOnly="1" grandRow="1" outline="0" fieldPosition="0"/>
    </format>
    <format dxfId="106">
      <pivotArea outline="0" collapsedLevelsAreSubtotals="1" fieldPosition="0"/>
    </format>
    <format dxfId="107">
      <pivotArea dataOnly="0" labelOnly="1" grandRow="1" outline="0" fieldPosition="0"/>
    </format>
    <format dxfId="108">
      <pivotArea dataOnly="0" labelOnly="1" grandRow="1" outline="0" fieldPosition="0"/>
    </format>
    <format dxfId="109">
      <pivotArea grandRow="1" outline="0" collapsedLevelsAreSubtotals="1" fieldPosition="0"/>
    </format>
    <format dxfId="110">
      <pivotArea dataOnly="0" labelOnly="1" grandRow="1" outline="0" fieldPosition="0"/>
    </format>
    <format dxfId="111">
      <pivotArea type="all" dataOnly="0" outline="0" fieldPosition="0"/>
    </format>
    <format dxfId="112">
      <pivotArea outline="0" collapsedLevelsAreSubtotals="1" fieldPosition="0"/>
    </format>
    <format dxfId="113">
      <pivotArea dataOnly="0" labelOnly="1" grandRow="1" outline="0" fieldPosition="0"/>
    </format>
    <format dxfId="114">
      <pivotArea field="11" type="button" dataOnly="0" labelOnly="1" outline="0" axis="axisRow" fieldPosition="1"/>
    </format>
    <format dxfId="115">
      <pivotArea field="10" type="button" dataOnly="0" labelOnly="1" outline="0" axis="axisRow" fieldPosition="3"/>
    </format>
    <format dxfId="116">
      <pivotArea field="10" type="button" dataOnly="0" labelOnly="1" outline="0" axis="axisRow" fieldPosition="3"/>
    </format>
    <format dxfId="117">
      <pivotArea field="11" type="button" dataOnly="0" labelOnly="1" outline="0" axis="axisRow" fieldPosition="1"/>
    </format>
    <format dxfId="118">
      <pivotArea field="6" type="button" dataOnly="0" labelOnly="1" outline="0" axis="axisRow" fieldPosition="0"/>
    </format>
    <format dxfId="119">
      <pivotArea field="6" type="button" dataOnly="0" labelOnly="1" outline="0" axis="axisRow" fieldPosition="0"/>
    </format>
    <format dxfId="120">
      <pivotArea field="10" type="button" dataOnly="0" labelOnly="1" outline="0" axis="axisRow" fieldPosition="3"/>
    </format>
    <format dxfId="121">
      <pivotArea dataOnly="0" labelOnly="1" grandRow="1" outline="0" offset="IV256" fieldPosition="0"/>
    </format>
    <format dxfId="1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3">
      <pivotArea grandRow="1" outline="0" collapsedLevelsAreSubtotals="1" fieldPosition="0"/>
    </format>
    <format dxfId="124">
      <pivotArea field="16" type="button" dataOnly="0" labelOnly="1" outline="0" axis="axisRow" fieldPosition="2"/>
    </format>
    <format dxfId="125">
      <pivotArea field="16" type="button" dataOnly="0" labelOnly="1" outline="0" axis="axisRow" fieldPosition="2"/>
    </format>
    <format dxfId="1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7">
      <pivotArea grandRow="1" outline="0" collapsedLevelsAreSubtotals="1" fieldPosition="0"/>
    </format>
    <format dxfId="128">
      <pivotArea type="all" dataOnly="0" outline="0" fieldPosition="0"/>
    </format>
    <format dxfId="129">
      <pivotArea outline="0" collapsedLevelsAreSubtotals="1" fieldPosition="0"/>
    </format>
    <format dxfId="1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131">
      <pivotArea dataOnly="0" labelOnly="1" grandRow="1" outline="0" fieldPosition="0"/>
    </format>
    <format dxfId="1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1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1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1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type="all" dataOnly="0" outline="0" fieldPosition="0"/>
    </format>
    <format dxfId="140">
      <pivotArea outline="0" collapsedLevelsAreSubtotals="1" fieldPosition="0"/>
    </format>
    <format dxfId="1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142">
      <pivotArea dataOnly="0" labelOnly="1" grandRow="1" outline="0" fieldPosition="0"/>
    </format>
    <format dxfId="1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1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1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1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1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1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2">
    <i>
      <x v="25"/>
      <x v="1"/>
      <x v="19"/>
      <x/>
      <x v="5"/>
      <x v="4"/>
    </i>
    <i t="grand">
      <x/>
    </i>
  </rowItems>
  <colItems count="1">
    <i/>
  </colItems>
  <pageFields count="1">
    <pageField fld="3" item="18" hier="-1"/>
  </pageFields>
  <dataFields count="1">
    <dataField name="VALOR" fld="13" baseField="10" baseItem="0" numFmtId="44"/>
  </dataFields>
  <formats count="50">
    <format dxfId="0">
      <pivotArea type="all" dataOnly="0" outline="0" fieldPosition="0"/>
    </format>
    <format dxfId="1">
      <pivotArea outline="0" collapsedLevelsAreSubtotals="1" fieldPosition="0"/>
    </format>
    <format dxfId="2">
      <pivotArea dataOnly="0" labelOnly="1" grandRow="1" outline="0" fieldPosition="0"/>
    </format>
    <format dxfId="3">
      <pivotArea type="all" dataOnly="0" outline="0" fieldPosition="0"/>
    </format>
    <format dxfId="4">
      <pivotArea outline="0" collapsedLevelsAreSubtotals="1" fieldPosition="0"/>
    </format>
    <format dxfId="5">
      <pivotArea dataOnly="0" labelOnly="1" grandRow="1" outline="0" fieldPosition="0"/>
    </format>
    <format dxfId="6">
      <pivotArea outline="0" collapsedLevelsAreSubtotals="1" fieldPosition="0"/>
    </format>
    <format dxfId="7">
      <pivotArea dataOnly="0" labelOnly="1" grandRow="1" outline="0" fieldPosition="0"/>
    </format>
    <format dxfId="8">
      <pivotArea dataOnly="0" labelOnly="1" grandRow="1" outline="0" fieldPosition="0"/>
    </format>
    <format dxfId="9">
      <pivotArea grandRow="1" outline="0" collapsedLevelsAreSubtotals="1" fieldPosition="0"/>
    </format>
    <format dxfId="10">
      <pivotArea dataOnly="0" labelOnly="1" grandRow="1" outline="0" fieldPosition="0"/>
    </format>
    <format dxfId="11">
      <pivotArea type="all" dataOnly="0" outline="0" fieldPosition="0"/>
    </format>
    <format dxfId="12">
      <pivotArea outline="0" collapsedLevelsAreSubtotals="1" fieldPosition="0"/>
    </format>
    <format dxfId="13">
      <pivotArea dataOnly="0" labelOnly="1" grandRow="1" outline="0" fieldPosition="0"/>
    </format>
    <format dxfId="14">
      <pivotArea field="11" type="button" dataOnly="0" labelOnly="1" outline="0" axis="axisRow" fieldPosition="1"/>
    </format>
    <format dxfId="15">
      <pivotArea field="10" type="button" dataOnly="0" labelOnly="1" outline="0" axis="axisRow" fieldPosition="3"/>
    </format>
    <format dxfId="16">
      <pivotArea field="10" type="button" dataOnly="0" labelOnly="1" outline="0" axis="axisRow" fieldPosition="3"/>
    </format>
    <format dxfId="17">
      <pivotArea field="11" type="button" dataOnly="0" labelOnly="1" outline="0" axis="axisRow" fieldPosition="1"/>
    </format>
    <format dxfId="18">
      <pivotArea field="6" type="button" dataOnly="0" labelOnly="1" outline="0" axis="axisRow" fieldPosition="0"/>
    </format>
    <format dxfId="19">
      <pivotArea field="6" type="button" dataOnly="0" labelOnly="1" outline="0" axis="axisRow" fieldPosition="0"/>
    </format>
    <format dxfId="20">
      <pivotArea field="10" type="button" dataOnly="0" labelOnly="1" outline="0" axis="axisRow" fieldPosition="3"/>
    </format>
    <format dxfId="21">
      <pivotArea dataOnly="0" labelOnly="1" grandRow="1" outline="0" offset="IV256" fieldPosition="0"/>
    </format>
    <format dxfId="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3">
      <pivotArea grandRow="1" outline="0" collapsedLevelsAreSubtotals="1" fieldPosition="0"/>
    </format>
    <format dxfId="24">
      <pivotArea field="16" type="button" dataOnly="0" labelOnly="1" outline="0" axis="axisRow" fieldPosition="2"/>
    </format>
    <format dxfId="25">
      <pivotArea field="16" type="button" dataOnly="0" labelOnly="1" outline="0" axis="axisRow" fieldPosition="2"/>
    </format>
    <format dxfId="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">
      <pivotArea grandRow="1" outline="0" collapsedLevelsAreSubtotals="1" fieldPosition="0"/>
    </format>
    <format dxfId="28">
      <pivotArea type="all" dataOnly="0" outline="0" fieldPosition="0"/>
    </format>
    <format dxfId="29">
      <pivotArea outline="0" collapsedLevelsAreSubtotals="1" fieldPosition="0"/>
    </format>
    <format dxfId="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31">
      <pivotArea dataOnly="0" labelOnly="1" grandRow="1" outline="0" fieldPosition="0"/>
    </format>
    <format dxfId="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type="all" dataOnly="0" outline="0" fieldPosition="0"/>
    </format>
    <format dxfId="40">
      <pivotArea outline="0" collapsedLevelsAreSubtotals="1" fieldPosition="0"/>
    </format>
    <format dxfId="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42">
      <pivotArea dataOnly="0" labelOnly="1" grandRow="1" outline="0" fieldPosition="0"/>
    </format>
    <format dxfId="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7">
    <i>
      <x/>
      <x v="1"/>
      <x v="19"/>
      <x/>
      <x v="27"/>
      <x v="24"/>
    </i>
    <i>
      <x v="1"/>
      <x v="2"/>
      <x v="20"/>
      <x/>
      <x v="27"/>
      <x v="24"/>
    </i>
    <i>
      <x v="2"/>
      <x v="2"/>
      <x v="20"/>
      <x/>
      <x v="27"/>
      <x v="24"/>
    </i>
    <i>
      <x v="6"/>
      <x v="2"/>
      <x v="20"/>
      <x/>
      <x v="5"/>
      <x v="4"/>
    </i>
    <i>
      <x v="15"/>
      <x v="3"/>
      <x v="22"/>
      <x/>
      <x v="2"/>
      <x v="1"/>
    </i>
    <i>
      <x v="25"/>
      <x v="1"/>
      <x v="19"/>
      <x/>
      <x v="8"/>
      <x v="7"/>
    </i>
    <i t="grand">
      <x/>
    </i>
  </rowItems>
  <colItems count="1">
    <i/>
  </colItems>
  <pageFields count="1">
    <pageField fld="3" item="8" hier="-1"/>
  </pageFields>
  <dataFields count="1">
    <dataField name="VALOR" fld="13" baseField="10" baseItem="0" numFmtId="44"/>
  </dataFields>
  <formats count="50">
    <format dxfId="500">
      <pivotArea type="all" dataOnly="0" outline="0" fieldPosition="0"/>
    </format>
    <format dxfId="501">
      <pivotArea outline="0" collapsedLevelsAreSubtotals="1" fieldPosition="0"/>
    </format>
    <format dxfId="502">
      <pivotArea dataOnly="0" labelOnly="1" grandRow="1" outline="0" fieldPosition="0"/>
    </format>
    <format dxfId="503">
      <pivotArea type="all" dataOnly="0" outline="0" fieldPosition="0"/>
    </format>
    <format dxfId="504">
      <pivotArea outline="0" collapsedLevelsAreSubtotals="1" fieldPosition="0"/>
    </format>
    <format dxfId="505">
      <pivotArea dataOnly="0" labelOnly="1" grandRow="1" outline="0" fieldPosition="0"/>
    </format>
    <format dxfId="506">
      <pivotArea outline="0" collapsedLevelsAreSubtotals="1" fieldPosition="0"/>
    </format>
    <format dxfId="507">
      <pivotArea dataOnly="0" labelOnly="1" grandRow="1" outline="0" fieldPosition="0"/>
    </format>
    <format dxfId="508">
      <pivotArea dataOnly="0" labelOnly="1" grandRow="1" outline="0" fieldPosition="0"/>
    </format>
    <format dxfId="509">
      <pivotArea grandRow="1" outline="0" collapsedLevelsAreSubtotals="1" fieldPosition="0"/>
    </format>
    <format dxfId="510">
      <pivotArea dataOnly="0" labelOnly="1" grandRow="1" outline="0" fieldPosition="0"/>
    </format>
    <format dxfId="511">
      <pivotArea type="all" dataOnly="0" outline="0" fieldPosition="0"/>
    </format>
    <format dxfId="512">
      <pivotArea outline="0" collapsedLevelsAreSubtotals="1" fieldPosition="0"/>
    </format>
    <format dxfId="513">
      <pivotArea dataOnly="0" labelOnly="1" grandRow="1" outline="0" fieldPosition="0"/>
    </format>
    <format dxfId="514">
      <pivotArea field="11" type="button" dataOnly="0" labelOnly="1" outline="0" axis="axisRow" fieldPosition="1"/>
    </format>
    <format dxfId="515">
      <pivotArea field="10" type="button" dataOnly="0" labelOnly="1" outline="0" axis="axisRow" fieldPosition="3"/>
    </format>
    <format dxfId="516">
      <pivotArea field="10" type="button" dataOnly="0" labelOnly="1" outline="0" axis="axisRow" fieldPosition="3"/>
    </format>
    <format dxfId="517">
      <pivotArea field="11" type="button" dataOnly="0" labelOnly="1" outline="0" axis="axisRow" fieldPosition="1"/>
    </format>
    <format dxfId="518">
      <pivotArea field="6" type="button" dataOnly="0" labelOnly="1" outline="0" axis="axisRow" fieldPosition="0"/>
    </format>
    <format dxfId="519">
      <pivotArea field="6" type="button" dataOnly="0" labelOnly="1" outline="0" axis="axisRow" fieldPosition="0"/>
    </format>
    <format dxfId="520">
      <pivotArea field="10" type="button" dataOnly="0" labelOnly="1" outline="0" axis="axisRow" fieldPosition="3"/>
    </format>
    <format dxfId="521">
      <pivotArea dataOnly="0" labelOnly="1" grandRow="1" outline="0" offset="IV256" fieldPosition="0"/>
    </format>
    <format dxfId="5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3">
      <pivotArea grandRow="1" outline="0" collapsedLevelsAreSubtotals="1" fieldPosition="0"/>
    </format>
    <format dxfId="524">
      <pivotArea field="16" type="button" dataOnly="0" labelOnly="1" outline="0" axis="axisRow" fieldPosition="2"/>
    </format>
    <format dxfId="525">
      <pivotArea field="16" type="button" dataOnly="0" labelOnly="1" outline="0" axis="axisRow" fieldPosition="2"/>
    </format>
    <format dxfId="5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27">
      <pivotArea grandRow="1" outline="0" collapsedLevelsAreSubtotals="1" fieldPosition="0"/>
    </format>
    <format dxfId="528">
      <pivotArea type="all" dataOnly="0" outline="0" fieldPosition="0"/>
    </format>
    <format dxfId="529">
      <pivotArea outline="0" collapsedLevelsAreSubtotals="1" fieldPosition="0"/>
    </format>
    <format dxfId="5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531">
      <pivotArea dataOnly="0" labelOnly="1" grandRow="1" outline="0" fieldPosition="0"/>
    </format>
    <format dxfId="5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5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5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5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5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5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9">
      <pivotArea type="all" dataOnly="0" outline="0" fieldPosition="0"/>
    </format>
    <format dxfId="540">
      <pivotArea outline="0" collapsedLevelsAreSubtotals="1" fieldPosition="0"/>
    </format>
    <format dxfId="5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542">
      <pivotArea dataOnly="0" labelOnly="1" grandRow="1" outline="0" fieldPosition="0"/>
    </format>
    <format dxfId="5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5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5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5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5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5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5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3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9">
    <i>
      <x/>
      <x/>
      <x v="23"/>
      <x v="1"/>
      <x v="28"/>
      <x v="31"/>
    </i>
    <i>
      <x v="1"/>
      <x/>
      <x v="23"/>
      <x v="1"/>
      <x v="28"/>
      <x v="31"/>
    </i>
    <i>
      <x v="2"/>
      <x/>
      <x v="23"/>
      <x v="1"/>
      <x v="28"/>
      <x v="31"/>
    </i>
    <i>
      <x v="3"/>
      <x/>
      <x v="21"/>
      <x v="1"/>
      <x v="1"/>
      <x v="31"/>
    </i>
    <i>
      <x v="11"/>
      <x/>
      <x v="21"/>
      <x v="1"/>
      <x v="1"/>
      <x v="31"/>
    </i>
    <i>
      <x v="14"/>
      <x v="3"/>
      <x v="22"/>
      <x/>
      <x v="2"/>
      <x v="1"/>
    </i>
    <i>
      <x v="20"/>
      <x/>
      <x v="21"/>
      <x v="1"/>
      <x v="2"/>
      <x v="31"/>
    </i>
    <i>
      <x v="25"/>
      <x v="1"/>
      <x v="19"/>
      <x/>
      <x v="2"/>
      <x v="1"/>
    </i>
    <i t="grand">
      <x/>
    </i>
  </rowItems>
  <colItems count="1">
    <i/>
  </colItems>
  <pageFields count="1">
    <pageField fld="3" item="9" hier="-1"/>
  </pageFields>
  <dataFields count="1">
    <dataField name="VALOR" fld="13" baseField="10" baseItem="0" numFmtId="44"/>
  </dataFields>
  <formats count="50">
    <format dxfId="450">
      <pivotArea type="all" dataOnly="0" outline="0" fieldPosition="0"/>
    </format>
    <format dxfId="451">
      <pivotArea outline="0" collapsedLevelsAreSubtotals="1" fieldPosition="0"/>
    </format>
    <format dxfId="452">
      <pivotArea dataOnly="0" labelOnly="1" grandRow="1" outline="0" fieldPosition="0"/>
    </format>
    <format dxfId="453">
      <pivotArea type="all" dataOnly="0" outline="0" fieldPosition="0"/>
    </format>
    <format dxfId="454">
      <pivotArea outline="0" collapsedLevelsAreSubtotals="1" fieldPosition="0"/>
    </format>
    <format dxfId="455">
      <pivotArea dataOnly="0" labelOnly="1" grandRow="1" outline="0" fieldPosition="0"/>
    </format>
    <format dxfId="456">
      <pivotArea outline="0" collapsedLevelsAreSubtotals="1" fieldPosition="0"/>
    </format>
    <format dxfId="457">
      <pivotArea dataOnly="0" labelOnly="1" grandRow="1" outline="0" fieldPosition="0"/>
    </format>
    <format dxfId="458">
      <pivotArea dataOnly="0" labelOnly="1" grandRow="1" outline="0" fieldPosition="0"/>
    </format>
    <format dxfId="459">
      <pivotArea grandRow="1" outline="0" collapsedLevelsAreSubtotals="1" fieldPosition="0"/>
    </format>
    <format dxfId="460">
      <pivotArea dataOnly="0" labelOnly="1" grandRow="1" outline="0" fieldPosition="0"/>
    </format>
    <format dxfId="461">
      <pivotArea type="all" dataOnly="0" outline="0" fieldPosition="0"/>
    </format>
    <format dxfId="462">
      <pivotArea outline="0" collapsedLevelsAreSubtotals="1" fieldPosition="0"/>
    </format>
    <format dxfId="463">
      <pivotArea dataOnly="0" labelOnly="1" grandRow="1" outline="0" fieldPosition="0"/>
    </format>
    <format dxfId="464">
      <pivotArea field="11" type="button" dataOnly="0" labelOnly="1" outline="0" axis="axisRow" fieldPosition="1"/>
    </format>
    <format dxfId="465">
      <pivotArea field="10" type="button" dataOnly="0" labelOnly="1" outline="0" axis="axisRow" fieldPosition="3"/>
    </format>
    <format dxfId="466">
      <pivotArea field="10" type="button" dataOnly="0" labelOnly="1" outline="0" axis="axisRow" fieldPosition="3"/>
    </format>
    <format dxfId="467">
      <pivotArea field="11" type="button" dataOnly="0" labelOnly="1" outline="0" axis="axisRow" fieldPosition="1"/>
    </format>
    <format dxfId="468">
      <pivotArea field="6" type="button" dataOnly="0" labelOnly="1" outline="0" axis="axisRow" fieldPosition="0"/>
    </format>
    <format dxfId="469">
      <pivotArea field="6" type="button" dataOnly="0" labelOnly="1" outline="0" axis="axisRow" fieldPosition="0"/>
    </format>
    <format dxfId="470">
      <pivotArea field="10" type="button" dataOnly="0" labelOnly="1" outline="0" axis="axisRow" fieldPosition="3"/>
    </format>
    <format dxfId="471">
      <pivotArea dataOnly="0" labelOnly="1" grandRow="1" outline="0" offset="IV256" fieldPosition="0"/>
    </format>
    <format dxfId="4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73">
      <pivotArea grandRow="1" outline="0" collapsedLevelsAreSubtotals="1" fieldPosition="0"/>
    </format>
    <format dxfId="474">
      <pivotArea field="16" type="button" dataOnly="0" labelOnly="1" outline="0" axis="axisRow" fieldPosition="2"/>
    </format>
    <format dxfId="475">
      <pivotArea field="16" type="button" dataOnly="0" labelOnly="1" outline="0" axis="axisRow" fieldPosition="2"/>
    </format>
    <format dxfId="4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7">
      <pivotArea grandRow="1" outline="0" collapsedLevelsAreSubtotals="1" fieldPosition="0"/>
    </format>
    <format dxfId="478">
      <pivotArea type="all" dataOnly="0" outline="0" fieldPosition="0"/>
    </format>
    <format dxfId="479">
      <pivotArea outline="0" collapsedLevelsAreSubtotals="1" fieldPosition="0"/>
    </format>
    <format dxfId="4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481">
      <pivotArea dataOnly="0" labelOnly="1" grandRow="1" outline="0" fieldPosition="0"/>
    </format>
    <format dxfId="4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4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4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4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4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4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9">
      <pivotArea type="all" dataOnly="0" outline="0" fieldPosition="0"/>
    </format>
    <format dxfId="490">
      <pivotArea outline="0" collapsedLevelsAreSubtotals="1" fieldPosition="0"/>
    </format>
    <format dxfId="4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492">
      <pivotArea dataOnly="0" labelOnly="1" grandRow="1" outline="0" fieldPosition="0"/>
    </format>
    <format dxfId="4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4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4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4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4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4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52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48">
    <i>
      <x/>
      <x v="1"/>
      <x v="19"/>
      <x/>
      <x v="28"/>
      <x v="25"/>
    </i>
    <i>
      <x v="1"/>
      <x v="2"/>
      <x v="20"/>
      <x/>
      <x v="28"/>
      <x v="25"/>
    </i>
    <i>
      <x v="2"/>
      <x v="2"/>
      <x v="20"/>
      <x/>
      <x v="28"/>
      <x v="25"/>
    </i>
    <i>
      <x v="3"/>
      <x/>
      <x v="21"/>
      <x v="1"/>
      <x v="14"/>
      <x v="31"/>
    </i>
    <i>
      <x v="4"/>
      <x v="2"/>
      <x v="20"/>
      <x/>
      <x v="8"/>
      <x v="7"/>
    </i>
    <i r="4">
      <x v="12"/>
      <x v="11"/>
    </i>
    <i>
      <x v="5"/>
      <x v="2"/>
      <x v="20"/>
      <x/>
      <x v="11"/>
      <x v="10"/>
    </i>
    <i r="4">
      <x v="24"/>
      <x v="20"/>
    </i>
    <i>
      <x v="6"/>
      <x v="2"/>
      <x v="20"/>
      <x/>
      <x v="1"/>
      <x/>
    </i>
    <i r="4">
      <x v="13"/>
      <x v="12"/>
    </i>
    <i>
      <x v="7"/>
      <x v="1"/>
      <x v="19"/>
      <x/>
      <x v="34"/>
      <x v="28"/>
    </i>
    <i>
      <x v="8"/>
      <x v="1"/>
      <x v="19"/>
      <x/>
      <x v="20"/>
      <x v="18"/>
    </i>
    <i r="4">
      <x v="26"/>
      <x v="23"/>
    </i>
    <i>
      <x v="9"/>
      <x v="2"/>
      <x v="20"/>
      <x/>
      <x v="11"/>
      <x v="10"/>
    </i>
    <i r="4">
      <x v="25"/>
      <x v="21"/>
    </i>
    <i>
      <x v="10"/>
      <x/>
      <x v="21"/>
      <x v="1"/>
      <x v="5"/>
      <x v="31"/>
    </i>
    <i r="1">
      <x v="6"/>
      <x/>
      <x v="2"/>
      <x v="5"/>
      <x v="4"/>
    </i>
    <i>
      <x v="11"/>
      <x/>
      <x v="21"/>
      <x v="1"/>
      <x v="5"/>
      <x v="31"/>
    </i>
    <i r="1">
      <x v="6"/>
      <x/>
      <x v="2"/>
      <x v="5"/>
      <x v="4"/>
    </i>
    <i>
      <x v="12"/>
      <x/>
      <x v="21"/>
      <x v="1"/>
      <x v="5"/>
      <x v="31"/>
    </i>
    <i r="1">
      <x v="7"/>
      <x/>
      <x v="2"/>
      <x v="5"/>
      <x v="4"/>
    </i>
    <i>
      <x v="13"/>
      <x v="3"/>
      <x v="22"/>
      <x/>
      <x v="13"/>
      <x v="12"/>
    </i>
    <i r="4">
      <x v="16"/>
      <x v="14"/>
    </i>
    <i>
      <x v="14"/>
      <x v="3"/>
      <x v="22"/>
      <x/>
      <x v="11"/>
      <x v="10"/>
    </i>
    <i r="4">
      <x v="16"/>
      <x v="14"/>
    </i>
    <i>
      <x v="15"/>
      <x v="3"/>
      <x v="22"/>
      <x/>
      <x v="13"/>
      <x v="12"/>
    </i>
    <i>
      <x v="16"/>
      <x v="1"/>
      <x v="19"/>
      <x/>
      <x v="5"/>
      <x v="4"/>
    </i>
    <i r="4">
      <x v="10"/>
      <x v="9"/>
    </i>
    <i>
      <x v="17"/>
      <x v="2"/>
      <x v="20"/>
      <x/>
      <x v="5"/>
      <x v="4"/>
    </i>
    <i r="4">
      <x v="17"/>
      <x v="15"/>
    </i>
    <i>
      <x v="18"/>
      <x v="1"/>
      <x v="19"/>
      <x/>
      <x v="1"/>
      <x/>
    </i>
    <i r="4">
      <x v="5"/>
      <x v="4"/>
    </i>
    <i>
      <x v="19"/>
      <x v="1"/>
      <x v="19"/>
      <x/>
      <x v="1"/>
      <x/>
    </i>
    <i r="4">
      <x v="5"/>
      <x v="4"/>
    </i>
    <i>
      <x v="20"/>
      <x/>
      <x v="21"/>
      <x v="1"/>
      <x/>
      <x v="31"/>
    </i>
    <i>
      <x v="21"/>
      <x v="2"/>
      <x v="20"/>
      <x/>
      <x v="19"/>
      <x v="17"/>
    </i>
    <i>
      <x v="22"/>
      <x v="2"/>
      <x v="20"/>
      <x/>
      <x v="19"/>
      <x v="17"/>
    </i>
    <i>
      <x v="23"/>
      <x v="2"/>
      <x v="20"/>
      <x/>
      <x v="21"/>
      <x v="5"/>
    </i>
    <i>
      <x v="24"/>
      <x v="2"/>
      <x v="20"/>
      <x/>
      <x v="4"/>
      <x v="3"/>
    </i>
    <i>
      <x v="25"/>
      <x v="1"/>
      <x v="19"/>
      <x/>
      <x v="18"/>
      <x v="16"/>
    </i>
    <i>
      <x v="27"/>
      <x v="4"/>
      <x/>
      <x/>
      <x v="23"/>
      <x v="19"/>
    </i>
    <i>
      <x v="28"/>
      <x v="1"/>
      <x v="19"/>
      <x/>
      <x v="25"/>
      <x v="21"/>
    </i>
    <i>
      <x v="29"/>
      <x v="4"/>
      <x/>
      <x/>
      <x v="32"/>
      <x v="27"/>
    </i>
    <i>
      <x v="30"/>
      <x v="1"/>
      <x v="19"/>
      <x/>
      <x v="15"/>
      <x v="13"/>
    </i>
    <i>
      <x v="31"/>
      <x v="4"/>
      <x/>
      <x/>
      <x v="23"/>
      <x v="19"/>
    </i>
    <i>
      <x v="32"/>
      <x v="1"/>
      <x v="19"/>
      <x/>
      <x v="30"/>
      <x v="26"/>
    </i>
    <i>
      <x v="33"/>
      <x v="1"/>
      <x v="19"/>
      <x/>
      <x v="35"/>
      <x v="30"/>
    </i>
    <i t="grand">
      <x/>
    </i>
  </rowItems>
  <colItems count="1">
    <i/>
  </colItems>
  <pageFields count="1">
    <pageField fld="3" item="1" hier="-1"/>
  </pageFields>
  <dataFields count="1">
    <dataField name="VALOR" fld="13" baseField="10" baseItem="0" numFmtId="44"/>
  </dataFields>
  <formats count="50">
    <format dxfId="850">
      <pivotArea type="all" dataOnly="0" outline="0" fieldPosition="0"/>
    </format>
    <format dxfId="851">
      <pivotArea outline="0" collapsedLevelsAreSubtotals="1" fieldPosition="0"/>
    </format>
    <format dxfId="852">
      <pivotArea dataOnly="0" labelOnly="1" grandRow="1" outline="0" fieldPosition="0"/>
    </format>
    <format dxfId="853">
      <pivotArea type="all" dataOnly="0" outline="0" fieldPosition="0"/>
    </format>
    <format dxfId="854">
      <pivotArea outline="0" collapsedLevelsAreSubtotals="1" fieldPosition="0"/>
    </format>
    <format dxfId="855">
      <pivotArea dataOnly="0" labelOnly="1" grandRow="1" outline="0" fieldPosition="0"/>
    </format>
    <format dxfId="856">
      <pivotArea outline="0" collapsedLevelsAreSubtotals="1" fieldPosition="0"/>
    </format>
    <format dxfId="857">
      <pivotArea dataOnly="0" labelOnly="1" grandRow="1" outline="0" fieldPosition="0"/>
    </format>
    <format dxfId="858">
      <pivotArea dataOnly="0" labelOnly="1" grandRow="1" outline="0" fieldPosition="0"/>
    </format>
    <format dxfId="859">
      <pivotArea grandRow="1" outline="0" collapsedLevelsAreSubtotals="1" fieldPosition="0"/>
    </format>
    <format dxfId="860">
      <pivotArea dataOnly="0" labelOnly="1" grandRow="1" outline="0" fieldPosition="0"/>
    </format>
    <format dxfId="861">
      <pivotArea type="all" dataOnly="0" outline="0" fieldPosition="0"/>
    </format>
    <format dxfId="862">
      <pivotArea outline="0" collapsedLevelsAreSubtotals="1" fieldPosition="0"/>
    </format>
    <format dxfId="863">
      <pivotArea dataOnly="0" labelOnly="1" grandRow="1" outline="0" fieldPosition="0"/>
    </format>
    <format dxfId="864">
      <pivotArea field="11" type="button" dataOnly="0" labelOnly="1" outline="0" axis="axisRow" fieldPosition="1"/>
    </format>
    <format dxfId="865">
      <pivotArea field="10" type="button" dataOnly="0" labelOnly="1" outline="0" axis="axisRow" fieldPosition="3"/>
    </format>
    <format dxfId="866">
      <pivotArea field="10" type="button" dataOnly="0" labelOnly="1" outline="0" axis="axisRow" fieldPosition="3"/>
    </format>
    <format dxfId="867">
      <pivotArea field="11" type="button" dataOnly="0" labelOnly="1" outline="0" axis="axisRow" fieldPosition="1"/>
    </format>
    <format dxfId="868">
      <pivotArea field="6" type="button" dataOnly="0" labelOnly="1" outline="0" axis="axisRow" fieldPosition="0"/>
    </format>
    <format dxfId="869">
      <pivotArea field="6" type="button" dataOnly="0" labelOnly="1" outline="0" axis="axisRow" fieldPosition="0"/>
    </format>
    <format dxfId="870">
      <pivotArea field="10" type="button" dataOnly="0" labelOnly="1" outline="0" axis="axisRow" fieldPosition="3"/>
    </format>
    <format dxfId="871">
      <pivotArea dataOnly="0" labelOnly="1" grandRow="1" outline="0" offset="IV256" fieldPosition="0"/>
    </format>
    <format dxfId="8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73">
      <pivotArea grandRow="1" outline="0" collapsedLevelsAreSubtotals="1" fieldPosition="0"/>
    </format>
    <format dxfId="874">
      <pivotArea field="16" type="button" dataOnly="0" labelOnly="1" outline="0" axis="axisRow" fieldPosition="2"/>
    </format>
    <format dxfId="875">
      <pivotArea field="16" type="button" dataOnly="0" labelOnly="1" outline="0" axis="axisRow" fieldPosition="2"/>
    </format>
    <format dxfId="8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77">
      <pivotArea grandRow="1" outline="0" collapsedLevelsAreSubtotals="1" fieldPosition="0"/>
    </format>
    <format dxfId="878">
      <pivotArea type="all" dataOnly="0" outline="0" fieldPosition="0"/>
    </format>
    <format dxfId="879">
      <pivotArea outline="0" collapsedLevelsAreSubtotals="1" fieldPosition="0"/>
    </format>
    <format dxfId="8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881">
      <pivotArea dataOnly="0" labelOnly="1" grandRow="1" outline="0" fieldPosition="0"/>
    </format>
    <format dxfId="8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8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8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8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8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8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9">
      <pivotArea type="all" dataOnly="0" outline="0" fieldPosition="0"/>
    </format>
    <format dxfId="890">
      <pivotArea outline="0" collapsedLevelsAreSubtotals="1" fieldPosition="0"/>
    </format>
    <format dxfId="8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892">
      <pivotArea dataOnly="0" labelOnly="1" grandRow="1" outline="0" fieldPosition="0"/>
    </format>
    <format dxfId="8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8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8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8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8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8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7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13">
    <i>
      <x v="4"/>
      <x v="2"/>
      <x v="20"/>
      <x/>
      <x v="4"/>
      <x v="3"/>
    </i>
    <i>
      <x v="8"/>
      <x v="1"/>
      <x v="19"/>
      <x/>
      <x v="8"/>
      <x v="7"/>
    </i>
    <i>
      <x v="10"/>
      <x/>
      <x v="21"/>
      <x v="1"/>
      <x v="8"/>
      <x v="31"/>
    </i>
    <i r="1">
      <x v="6"/>
      <x/>
      <x v="2"/>
      <x v="13"/>
      <x v="12"/>
    </i>
    <i>
      <x v="12"/>
      <x/>
      <x v="21"/>
      <x v="1"/>
      <x v="1"/>
      <x v="31"/>
    </i>
    <i r="4">
      <x v="13"/>
      <x v="31"/>
    </i>
    <i r="1">
      <x v="7"/>
      <x/>
      <x v="2"/>
      <x v="13"/>
      <x v="12"/>
    </i>
    <i>
      <x v="16"/>
      <x v="1"/>
      <x v="19"/>
      <x/>
      <x v="13"/>
      <x v="12"/>
    </i>
    <i>
      <x v="18"/>
      <x v="1"/>
      <x v="19"/>
      <x/>
      <x v="13"/>
      <x v="12"/>
    </i>
    <i>
      <x v="19"/>
      <x v="1"/>
      <x v="19"/>
      <x/>
      <x v="13"/>
      <x v="12"/>
    </i>
    <i>
      <x v="21"/>
      <x v="2"/>
      <x v="20"/>
      <x/>
      <x v="5"/>
      <x v="4"/>
    </i>
    <i>
      <x v="22"/>
      <x v="2"/>
      <x v="20"/>
      <x/>
      <x v="5"/>
      <x v="4"/>
    </i>
    <i t="grand">
      <x/>
    </i>
  </rowItems>
  <colItems count="1">
    <i/>
  </colItems>
  <pageFields count="1">
    <pageField fld="3" item="2" hier="-1"/>
  </pageFields>
  <dataFields count="1">
    <dataField name="VALOR" fld="13" baseField="10" baseItem="0" numFmtId="44"/>
  </dataFields>
  <formats count="50">
    <format dxfId="800">
      <pivotArea type="all" dataOnly="0" outline="0" fieldPosition="0"/>
    </format>
    <format dxfId="801">
      <pivotArea outline="0" collapsedLevelsAreSubtotals="1" fieldPosition="0"/>
    </format>
    <format dxfId="802">
      <pivotArea dataOnly="0" labelOnly="1" grandRow="1" outline="0" fieldPosition="0"/>
    </format>
    <format dxfId="803">
      <pivotArea type="all" dataOnly="0" outline="0" fieldPosition="0"/>
    </format>
    <format dxfId="804">
      <pivotArea outline="0" collapsedLevelsAreSubtotals="1" fieldPosition="0"/>
    </format>
    <format dxfId="805">
      <pivotArea dataOnly="0" labelOnly="1" grandRow="1" outline="0" fieldPosition="0"/>
    </format>
    <format dxfId="806">
      <pivotArea outline="0" collapsedLevelsAreSubtotals="1" fieldPosition="0"/>
    </format>
    <format dxfId="807">
      <pivotArea dataOnly="0" labelOnly="1" grandRow="1" outline="0" fieldPosition="0"/>
    </format>
    <format dxfId="808">
      <pivotArea dataOnly="0" labelOnly="1" grandRow="1" outline="0" fieldPosition="0"/>
    </format>
    <format dxfId="809">
      <pivotArea grandRow="1" outline="0" collapsedLevelsAreSubtotals="1" fieldPosition="0"/>
    </format>
    <format dxfId="810">
      <pivotArea dataOnly="0" labelOnly="1" grandRow="1" outline="0" fieldPosition="0"/>
    </format>
    <format dxfId="811">
      <pivotArea type="all" dataOnly="0" outline="0" fieldPosition="0"/>
    </format>
    <format dxfId="812">
      <pivotArea outline="0" collapsedLevelsAreSubtotals="1" fieldPosition="0"/>
    </format>
    <format dxfId="813">
      <pivotArea dataOnly="0" labelOnly="1" grandRow="1" outline="0" fieldPosition="0"/>
    </format>
    <format dxfId="814">
      <pivotArea field="11" type="button" dataOnly="0" labelOnly="1" outline="0" axis="axisRow" fieldPosition="1"/>
    </format>
    <format dxfId="815">
      <pivotArea field="10" type="button" dataOnly="0" labelOnly="1" outline="0" axis="axisRow" fieldPosition="3"/>
    </format>
    <format dxfId="816">
      <pivotArea field="10" type="button" dataOnly="0" labelOnly="1" outline="0" axis="axisRow" fieldPosition="3"/>
    </format>
    <format dxfId="817">
      <pivotArea field="11" type="button" dataOnly="0" labelOnly="1" outline="0" axis="axisRow" fieldPosition="1"/>
    </format>
    <format dxfId="818">
      <pivotArea field="6" type="button" dataOnly="0" labelOnly="1" outline="0" axis="axisRow" fieldPosition="0"/>
    </format>
    <format dxfId="819">
      <pivotArea field="6" type="button" dataOnly="0" labelOnly="1" outline="0" axis="axisRow" fieldPosition="0"/>
    </format>
    <format dxfId="820">
      <pivotArea field="10" type="button" dataOnly="0" labelOnly="1" outline="0" axis="axisRow" fieldPosition="3"/>
    </format>
    <format dxfId="821">
      <pivotArea dataOnly="0" labelOnly="1" grandRow="1" outline="0" offset="IV256" fieldPosition="0"/>
    </format>
    <format dxfId="8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23">
      <pivotArea grandRow="1" outline="0" collapsedLevelsAreSubtotals="1" fieldPosition="0"/>
    </format>
    <format dxfId="824">
      <pivotArea field="16" type="button" dataOnly="0" labelOnly="1" outline="0" axis="axisRow" fieldPosition="2"/>
    </format>
    <format dxfId="825">
      <pivotArea field="16" type="button" dataOnly="0" labelOnly="1" outline="0" axis="axisRow" fieldPosition="2"/>
    </format>
    <format dxfId="8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7">
      <pivotArea grandRow="1" outline="0" collapsedLevelsAreSubtotals="1" fieldPosition="0"/>
    </format>
    <format dxfId="828">
      <pivotArea type="all" dataOnly="0" outline="0" fieldPosition="0"/>
    </format>
    <format dxfId="829">
      <pivotArea outline="0" collapsedLevelsAreSubtotals="1" fieldPosition="0"/>
    </format>
    <format dxfId="8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831">
      <pivotArea dataOnly="0" labelOnly="1" grandRow="1" outline="0" fieldPosition="0"/>
    </format>
    <format dxfId="8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8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8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8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8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8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9">
      <pivotArea type="all" dataOnly="0" outline="0" fieldPosition="0"/>
    </format>
    <format dxfId="840">
      <pivotArea outline="0" collapsedLevelsAreSubtotals="1" fieldPosition="0"/>
    </format>
    <format dxfId="8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842">
      <pivotArea dataOnly="0" labelOnly="1" grandRow="1" outline="0" fieldPosition="0"/>
    </format>
    <format dxfId="8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8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8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8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8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8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4">
    <i>
      <x v="11"/>
      <x/>
      <x v="21"/>
      <x v="1"/>
      <x v="29"/>
      <x v="31"/>
    </i>
    <i r="1">
      <x v="7"/>
      <x/>
      <x v="2"/>
      <x v="7"/>
      <x v="6"/>
    </i>
    <i>
      <x v="20"/>
      <x/>
      <x v="21"/>
      <x v="1"/>
      <x v="31"/>
      <x v="31"/>
    </i>
    <i t="grand">
      <x/>
    </i>
  </rowItems>
  <colItems count="1">
    <i/>
  </colItems>
  <pageFields count="1">
    <pageField fld="3" item="12" hier="-1"/>
  </pageFields>
  <dataFields count="1">
    <dataField name="VALOR" fld="13" baseField="10" baseItem="0" numFmtId="44"/>
  </dataFields>
  <formats count="50">
    <format dxfId="300">
      <pivotArea type="all" dataOnly="0" outline="0" fieldPosition="0"/>
    </format>
    <format dxfId="301">
      <pivotArea outline="0" collapsedLevelsAreSubtotals="1" fieldPosition="0"/>
    </format>
    <format dxfId="302">
      <pivotArea dataOnly="0" labelOnly="1" grandRow="1" outline="0" fieldPosition="0"/>
    </format>
    <format dxfId="303">
      <pivotArea type="all" dataOnly="0" outline="0" fieldPosition="0"/>
    </format>
    <format dxfId="304">
      <pivotArea outline="0" collapsedLevelsAreSubtotals="1" fieldPosition="0"/>
    </format>
    <format dxfId="305">
      <pivotArea dataOnly="0" labelOnly="1" grandRow="1" outline="0" fieldPosition="0"/>
    </format>
    <format dxfId="306">
      <pivotArea outline="0" collapsedLevelsAreSubtotals="1" fieldPosition="0"/>
    </format>
    <format dxfId="307">
      <pivotArea dataOnly="0" labelOnly="1" grandRow="1" outline="0" fieldPosition="0"/>
    </format>
    <format dxfId="308">
      <pivotArea dataOnly="0" labelOnly="1" grandRow="1" outline="0" fieldPosition="0"/>
    </format>
    <format dxfId="309">
      <pivotArea grandRow="1" outline="0" collapsedLevelsAreSubtotals="1" fieldPosition="0"/>
    </format>
    <format dxfId="310">
      <pivotArea dataOnly="0" labelOnly="1" grandRow="1" outline="0" fieldPosition="0"/>
    </format>
    <format dxfId="311">
      <pivotArea type="all" dataOnly="0" outline="0" fieldPosition="0"/>
    </format>
    <format dxfId="312">
      <pivotArea outline="0" collapsedLevelsAreSubtotals="1" fieldPosition="0"/>
    </format>
    <format dxfId="313">
      <pivotArea dataOnly="0" labelOnly="1" grandRow="1" outline="0" fieldPosition="0"/>
    </format>
    <format dxfId="314">
      <pivotArea field="11" type="button" dataOnly="0" labelOnly="1" outline="0" axis="axisRow" fieldPosition="1"/>
    </format>
    <format dxfId="315">
      <pivotArea field="10" type="button" dataOnly="0" labelOnly="1" outline="0" axis="axisRow" fieldPosition="3"/>
    </format>
    <format dxfId="316">
      <pivotArea field="10" type="button" dataOnly="0" labelOnly="1" outline="0" axis="axisRow" fieldPosition="3"/>
    </format>
    <format dxfId="317">
      <pivotArea field="11" type="button" dataOnly="0" labelOnly="1" outline="0" axis="axisRow" fieldPosition="1"/>
    </format>
    <format dxfId="318">
      <pivotArea field="6" type="button" dataOnly="0" labelOnly="1" outline="0" axis="axisRow" fieldPosition="0"/>
    </format>
    <format dxfId="319">
      <pivotArea field="6" type="button" dataOnly="0" labelOnly="1" outline="0" axis="axisRow" fieldPosition="0"/>
    </format>
    <format dxfId="320">
      <pivotArea field="10" type="button" dataOnly="0" labelOnly="1" outline="0" axis="axisRow" fieldPosition="3"/>
    </format>
    <format dxfId="321">
      <pivotArea dataOnly="0" labelOnly="1" grandRow="1" outline="0" offset="IV256" fieldPosition="0"/>
    </format>
    <format dxfId="3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3">
      <pivotArea grandRow="1" outline="0" collapsedLevelsAreSubtotals="1" fieldPosition="0"/>
    </format>
    <format dxfId="324">
      <pivotArea field="16" type="button" dataOnly="0" labelOnly="1" outline="0" axis="axisRow" fieldPosition="2"/>
    </format>
    <format dxfId="325">
      <pivotArea field="16" type="button" dataOnly="0" labelOnly="1" outline="0" axis="axisRow" fieldPosition="2"/>
    </format>
    <format dxfId="3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7">
      <pivotArea grandRow="1" outline="0" collapsedLevelsAreSubtotals="1" fieldPosition="0"/>
    </format>
    <format dxfId="328">
      <pivotArea type="all" dataOnly="0" outline="0" fieldPosition="0"/>
    </format>
    <format dxfId="329">
      <pivotArea outline="0" collapsedLevelsAreSubtotals="1" fieldPosition="0"/>
    </format>
    <format dxfId="3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331">
      <pivotArea dataOnly="0" labelOnly="1" grandRow="1" outline="0" fieldPosition="0"/>
    </format>
    <format dxfId="3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3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3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3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3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9">
      <pivotArea type="all" dataOnly="0" outline="0" fieldPosition="0"/>
    </format>
    <format dxfId="340">
      <pivotArea outline="0" collapsedLevelsAreSubtotals="1" fieldPosition="0"/>
    </format>
    <format dxfId="3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342">
      <pivotArea dataOnly="0" labelOnly="1" grandRow="1" outline="0" fieldPosition="0"/>
    </format>
    <format dxfId="3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3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3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3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3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3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3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4">
    <i>
      <x v="12"/>
      <x/>
      <x v="21"/>
      <x v="1"/>
      <x v="1"/>
      <x v="31"/>
    </i>
    <i r="1">
      <x v="7"/>
      <x/>
      <x v="2"/>
      <x v="1"/>
      <x/>
    </i>
    <i>
      <x v="14"/>
      <x v="3"/>
      <x v="22"/>
      <x/>
      <x v="1"/>
      <x/>
    </i>
    <i t="grand">
      <x/>
    </i>
  </rowItems>
  <colItems count="1">
    <i/>
  </colItems>
  <pageFields count="1">
    <pageField fld="3" item="3" hier="-1"/>
  </pageFields>
  <dataFields count="1">
    <dataField name="VALOR" fld="13" baseField="10" baseItem="0" numFmtId="44"/>
  </dataFields>
  <formats count="50">
    <format dxfId="750">
      <pivotArea type="all" dataOnly="0" outline="0" fieldPosition="0"/>
    </format>
    <format dxfId="751">
      <pivotArea outline="0" collapsedLevelsAreSubtotals="1" fieldPosition="0"/>
    </format>
    <format dxfId="752">
      <pivotArea dataOnly="0" labelOnly="1" grandRow="1" outline="0" fieldPosition="0"/>
    </format>
    <format dxfId="753">
      <pivotArea type="all" dataOnly="0" outline="0" fieldPosition="0"/>
    </format>
    <format dxfId="754">
      <pivotArea outline="0" collapsedLevelsAreSubtotals="1" fieldPosition="0"/>
    </format>
    <format dxfId="755">
      <pivotArea dataOnly="0" labelOnly="1" grandRow="1" outline="0" fieldPosition="0"/>
    </format>
    <format dxfId="756">
      <pivotArea outline="0" collapsedLevelsAreSubtotals="1" fieldPosition="0"/>
    </format>
    <format dxfId="757">
      <pivotArea dataOnly="0" labelOnly="1" grandRow="1" outline="0" fieldPosition="0"/>
    </format>
    <format dxfId="758">
      <pivotArea dataOnly="0" labelOnly="1" grandRow="1" outline="0" fieldPosition="0"/>
    </format>
    <format dxfId="759">
      <pivotArea grandRow="1" outline="0" collapsedLevelsAreSubtotals="1" fieldPosition="0"/>
    </format>
    <format dxfId="760">
      <pivotArea dataOnly="0" labelOnly="1" grandRow="1" outline="0" fieldPosition="0"/>
    </format>
    <format dxfId="761">
      <pivotArea type="all" dataOnly="0" outline="0" fieldPosition="0"/>
    </format>
    <format dxfId="762">
      <pivotArea outline="0" collapsedLevelsAreSubtotals="1" fieldPosition="0"/>
    </format>
    <format dxfId="763">
      <pivotArea dataOnly="0" labelOnly="1" grandRow="1" outline="0" fieldPosition="0"/>
    </format>
    <format dxfId="764">
      <pivotArea field="11" type="button" dataOnly="0" labelOnly="1" outline="0" axis="axisRow" fieldPosition="1"/>
    </format>
    <format dxfId="765">
      <pivotArea field="10" type="button" dataOnly="0" labelOnly="1" outline="0" axis="axisRow" fieldPosition="3"/>
    </format>
    <format dxfId="766">
      <pivotArea field="10" type="button" dataOnly="0" labelOnly="1" outline="0" axis="axisRow" fieldPosition="3"/>
    </format>
    <format dxfId="767">
      <pivotArea field="11" type="button" dataOnly="0" labelOnly="1" outline="0" axis="axisRow" fieldPosition="1"/>
    </format>
    <format dxfId="768">
      <pivotArea field="6" type="button" dataOnly="0" labelOnly="1" outline="0" axis="axisRow" fieldPosition="0"/>
    </format>
    <format dxfId="769">
      <pivotArea field="6" type="button" dataOnly="0" labelOnly="1" outline="0" axis="axisRow" fieldPosition="0"/>
    </format>
    <format dxfId="770">
      <pivotArea field="10" type="button" dataOnly="0" labelOnly="1" outline="0" axis="axisRow" fieldPosition="3"/>
    </format>
    <format dxfId="771">
      <pivotArea dataOnly="0" labelOnly="1" grandRow="1" outline="0" offset="IV256" fieldPosition="0"/>
    </format>
    <format dxfId="7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73">
      <pivotArea grandRow="1" outline="0" collapsedLevelsAreSubtotals="1" fieldPosition="0"/>
    </format>
    <format dxfId="774">
      <pivotArea field="16" type="button" dataOnly="0" labelOnly="1" outline="0" axis="axisRow" fieldPosition="2"/>
    </format>
    <format dxfId="775">
      <pivotArea field="16" type="button" dataOnly="0" labelOnly="1" outline="0" axis="axisRow" fieldPosition="2"/>
    </format>
    <format dxfId="7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77">
      <pivotArea grandRow="1" outline="0" collapsedLevelsAreSubtotals="1" fieldPosition="0"/>
    </format>
    <format dxfId="778">
      <pivotArea type="all" dataOnly="0" outline="0" fieldPosition="0"/>
    </format>
    <format dxfId="779">
      <pivotArea outline="0" collapsedLevelsAreSubtotals="1" fieldPosition="0"/>
    </format>
    <format dxfId="7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781">
      <pivotArea dataOnly="0" labelOnly="1" grandRow="1" outline="0" fieldPosition="0"/>
    </format>
    <format dxfId="7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7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7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7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7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7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7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9">
      <pivotArea type="all" dataOnly="0" outline="0" fieldPosition="0"/>
    </format>
    <format dxfId="790">
      <pivotArea outline="0" collapsedLevelsAreSubtotals="1" fieldPosition="0"/>
    </format>
    <format dxfId="7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792">
      <pivotArea dataOnly="0" labelOnly="1" grandRow="1" outline="0" fieldPosition="0"/>
    </format>
    <format dxfId="7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7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7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7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7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7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7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8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4">
    <i>
      <x v="23"/>
      <x v="2"/>
      <x v="20"/>
      <x/>
      <x v="8"/>
      <x v="7"/>
    </i>
    <i>
      <x v="24"/>
      <x v="2"/>
      <x v="20"/>
      <x/>
      <x v="27"/>
      <x v="24"/>
    </i>
    <i>
      <x v="25"/>
      <x v="1"/>
      <x v="19"/>
      <x/>
      <x v="5"/>
      <x v="4"/>
    </i>
    <i t="grand">
      <x/>
    </i>
  </rowItems>
  <colItems count="1">
    <i/>
  </colItems>
  <pageFields count="1">
    <pageField fld="3" item="4" hier="-1"/>
  </pageFields>
  <dataFields count="1">
    <dataField name="VALOR" fld="13" baseField="10" baseItem="0" numFmtId="44"/>
  </dataFields>
  <formats count="50">
    <format dxfId="700">
      <pivotArea type="all" dataOnly="0" outline="0" fieldPosition="0"/>
    </format>
    <format dxfId="701">
      <pivotArea outline="0" collapsedLevelsAreSubtotals="1" fieldPosition="0"/>
    </format>
    <format dxfId="702">
      <pivotArea dataOnly="0" labelOnly="1" grandRow="1" outline="0" fieldPosition="0"/>
    </format>
    <format dxfId="703">
      <pivotArea type="all" dataOnly="0" outline="0" fieldPosition="0"/>
    </format>
    <format dxfId="704">
      <pivotArea outline="0" collapsedLevelsAreSubtotals="1" fieldPosition="0"/>
    </format>
    <format dxfId="705">
      <pivotArea dataOnly="0" labelOnly="1" grandRow="1" outline="0" fieldPosition="0"/>
    </format>
    <format dxfId="706">
      <pivotArea outline="0" collapsedLevelsAreSubtotals="1" fieldPosition="0"/>
    </format>
    <format dxfId="707">
      <pivotArea dataOnly="0" labelOnly="1" grandRow="1" outline="0" fieldPosition="0"/>
    </format>
    <format dxfId="708">
      <pivotArea dataOnly="0" labelOnly="1" grandRow="1" outline="0" fieldPosition="0"/>
    </format>
    <format dxfId="709">
      <pivotArea grandRow="1" outline="0" collapsedLevelsAreSubtotals="1" fieldPosition="0"/>
    </format>
    <format dxfId="710">
      <pivotArea dataOnly="0" labelOnly="1" grandRow="1" outline="0" fieldPosition="0"/>
    </format>
    <format dxfId="711">
      <pivotArea type="all" dataOnly="0" outline="0" fieldPosition="0"/>
    </format>
    <format dxfId="712">
      <pivotArea outline="0" collapsedLevelsAreSubtotals="1" fieldPosition="0"/>
    </format>
    <format dxfId="713">
      <pivotArea dataOnly="0" labelOnly="1" grandRow="1" outline="0" fieldPosition="0"/>
    </format>
    <format dxfId="714">
      <pivotArea field="11" type="button" dataOnly="0" labelOnly="1" outline="0" axis="axisRow" fieldPosition="1"/>
    </format>
    <format dxfId="715">
      <pivotArea field="10" type="button" dataOnly="0" labelOnly="1" outline="0" axis="axisRow" fieldPosition="3"/>
    </format>
    <format dxfId="716">
      <pivotArea field="10" type="button" dataOnly="0" labelOnly="1" outline="0" axis="axisRow" fieldPosition="3"/>
    </format>
    <format dxfId="717">
      <pivotArea field="11" type="button" dataOnly="0" labelOnly="1" outline="0" axis="axisRow" fieldPosition="1"/>
    </format>
    <format dxfId="718">
      <pivotArea field="6" type="button" dataOnly="0" labelOnly="1" outline="0" axis="axisRow" fieldPosition="0"/>
    </format>
    <format dxfId="719">
      <pivotArea field="6" type="button" dataOnly="0" labelOnly="1" outline="0" axis="axisRow" fieldPosition="0"/>
    </format>
    <format dxfId="720">
      <pivotArea field="10" type="button" dataOnly="0" labelOnly="1" outline="0" axis="axisRow" fieldPosition="3"/>
    </format>
    <format dxfId="721">
      <pivotArea dataOnly="0" labelOnly="1" grandRow="1" outline="0" offset="IV256" fieldPosition="0"/>
    </format>
    <format dxfId="7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23">
      <pivotArea grandRow="1" outline="0" collapsedLevelsAreSubtotals="1" fieldPosition="0"/>
    </format>
    <format dxfId="724">
      <pivotArea field="16" type="button" dataOnly="0" labelOnly="1" outline="0" axis="axisRow" fieldPosition="2"/>
    </format>
    <format dxfId="725">
      <pivotArea field="16" type="button" dataOnly="0" labelOnly="1" outline="0" axis="axisRow" fieldPosition="2"/>
    </format>
    <format dxfId="7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27">
      <pivotArea grandRow="1" outline="0" collapsedLevelsAreSubtotals="1" fieldPosition="0"/>
    </format>
    <format dxfId="728">
      <pivotArea type="all" dataOnly="0" outline="0" fieldPosition="0"/>
    </format>
    <format dxfId="729">
      <pivotArea outline="0" collapsedLevelsAreSubtotals="1" fieldPosition="0"/>
    </format>
    <format dxfId="7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731">
      <pivotArea dataOnly="0" labelOnly="1" grandRow="1" outline="0" fieldPosition="0"/>
    </format>
    <format dxfId="7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7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7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7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7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7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7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9">
      <pivotArea type="all" dataOnly="0" outline="0" fieldPosition="0"/>
    </format>
    <format dxfId="740">
      <pivotArea outline="0" collapsedLevelsAreSubtotals="1" fieldPosition="0"/>
    </format>
    <format dxfId="7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742">
      <pivotArea dataOnly="0" labelOnly="1" grandRow="1" outline="0" fieldPosition="0"/>
    </format>
    <format dxfId="7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7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7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7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7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7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7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2">
    <i>
      <x v="15"/>
      <x v="3"/>
      <x v="22"/>
      <x/>
      <x v="2"/>
      <x v="1"/>
    </i>
    <i t="grand">
      <x/>
    </i>
  </rowItems>
  <colItems count="1">
    <i/>
  </colItems>
  <pageFields count="1">
    <pageField fld="3" item="13" hier="-1"/>
  </pageFields>
  <dataFields count="1">
    <dataField name="VALOR" fld="13" baseField="10" baseItem="0" numFmtId="44"/>
  </dataFields>
  <formats count="50">
    <format dxfId="250">
      <pivotArea type="all" dataOnly="0" outline="0" fieldPosition="0"/>
    </format>
    <format dxfId="251">
      <pivotArea outline="0" collapsedLevelsAreSubtotals="1" fieldPosition="0"/>
    </format>
    <format dxfId="252">
      <pivotArea dataOnly="0" labelOnly="1" grandRow="1" outline="0" fieldPosition="0"/>
    </format>
    <format dxfId="253">
      <pivotArea type="all" dataOnly="0" outline="0" fieldPosition="0"/>
    </format>
    <format dxfId="254">
      <pivotArea outline="0" collapsedLevelsAreSubtotals="1" fieldPosition="0"/>
    </format>
    <format dxfId="255">
      <pivotArea dataOnly="0" labelOnly="1" grandRow="1" outline="0" fieldPosition="0"/>
    </format>
    <format dxfId="256">
      <pivotArea outline="0" collapsedLevelsAreSubtotals="1" fieldPosition="0"/>
    </format>
    <format dxfId="257">
      <pivotArea dataOnly="0" labelOnly="1" grandRow="1" outline="0" fieldPosition="0"/>
    </format>
    <format dxfId="258">
      <pivotArea dataOnly="0" labelOnly="1" grandRow="1" outline="0" fieldPosition="0"/>
    </format>
    <format dxfId="259">
      <pivotArea grandRow="1" outline="0" collapsedLevelsAreSubtotals="1" fieldPosition="0"/>
    </format>
    <format dxfId="260">
      <pivotArea dataOnly="0" labelOnly="1" grandRow="1" outline="0" fieldPosition="0"/>
    </format>
    <format dxfId="261">
      <pivotArea type="all" dataOnly="0" outline="0" fieldPosition="0"/>
    </format>
    <format dxfId="262">
      <pivotArea outline="0" collapsedLevelsAreSubtotals="1" fieldPosition="0"/>
    </format>
    <format dxfId="263">
      <pivotArea dataOnly="0" labelOnly="1" grandRow="1" outline="0" fieldPosition="0"/>
    </format>
    <format dxfId="264">
      <pivotArea field="11" type="button" dataOnly="0" labelOnly="1" outline="0" axis="axisRow" fieldPosition="1"/>
    </format>
    <format dxfId="265">
      <pivotArea field="10" type="button" dataOnly="0" labelOnly="1" outline="0" axis="axisRow" fieldPosition="3"/>
    </format>
    <format dxfId="266">
      <pivotArea field="10" type="button" dataOnly="0" labelOnly="1" outline="0" axis="axisRow" fieldPosition="3"/>
    </format>
    <format dxfId="267">
      <pivotArea field="11" type="button" dataOnly="0" labelOnly="1" outline="0" axis="axisRow" fieldPosition="1"/>
    </format>
    <format dxfId="268">
      <pivotArea field="6" type="button" dataOnly="0" labelOnly="1" outline="0" axis="axisRow" fieldPosition="0"/>
    </format>
    <format dxfId="269">
      <pivotArea field="6" type="button" dataOnly="0" labelOnly="1" outline="0" axis="axisRow" fieldPosition="0"/>
    </format>
    <format dxfId="270">
      <pivotArea field="10" type="button" dataOnly="0" labelOnly="1" outline="0" axis="axisRow" fieldPosition="3"/>
    </format>
    <format dxfId="271">
      <pivotArea dataOnly="0" labelOnly="1" grandRow="1" outline="0" offset="IV256" fieldPosition="0"/>
    </format>
    <format dxfId="2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3">
      <pivotArea grandRow="1" outline="0" collapsedLevelsAreSubtotals="1" fieldPosition="0"/>
    </format>
    <format dxfId="274">
      <pivotArea field="16" type="button" dataOnly="0" labelOnly="1" outline="0" axis="axisRow" fieldPosition="2"/>
    </format>
    <format dxfId="275">
      <pivotArea field="16" type="button" dataOnly="0" labelOnly="1" outline="0" axis="axisRow" fieldPosition="2"/>
    </format>
    <format dxfId="2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7">
      <pivotArea grandRow="1" outline="0" collapsedLevelsAreSubtotals="1" fieldPosition="0"/>
    </format>
    <format dxfId="278">
      <pivotArea type="all" dataOnly="0" outline="0" fieldPosition="0"/>
    </format>
    <format dxfId="279">
      <pivotArea outline="0" collapsedLevelsAreSubtotals="1" fieldPosition="0"/>
    </format>
    <format dxfId="2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281">
      <pivotArea dataOnly="0" labelOnly="1" grandRow="1" outline="0" fieldPosition="0"/>
    </format>
    <format dxfId="2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2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2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2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2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9">
      <pivotArea type="all" dataOnly="0" outline="0" fieldPosition="0"/>
    </format>
    <format dxfId="290">
      <pivotArea outline="0" collapsedLevelsAreSubtotals="1" fieldPosition="0"/>
    </format>
    <format dxfId="2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292">
      <pivotArea dataOnly="0" labelOnly="1" grandRow="1" outline="0" fieldPosition="0"/>
    </format>
    <format dxfId="2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2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2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2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2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2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6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2">
    <i>
      <x v="25"/>
      <x v="5"/>
      <x v="25"/>
      <x/>
      <x v="5"/>
      <x v="4"/>
    </i>
    <i t="grand">
      <x/>
    </i>
  </rowItems>
  <colItems count="1">
    <i/>
  </colItems>
  <pageFields count="1">
    <pageField fld="3" item="17" hier="-1"/>
  </pageFields>
  <dataFields count="1">
    <dataField name="VALOR" fld="13" baseField="10" baseItem="0" numFmtId="44"/>
  </dataFields>
  <formats count="50">
    <format dxfId="50">
      <pivotArea type="all" dataOnly="0" outline="0" fieldPosition="0"/>
    </format>
    <format dxfId="51">
      <pivotArea outline="0" collapsedLevelsAreSubtotals="1" fieldPosition="0"/>
    </format>
    <format dxfId="52">
      <pivotArea dataOnly="0" labelOnly="1" grandRow="1" outline="0" fieldPosition="0"/>
    </format>
    <format dxfId="53">
      <pivotArea type="all" dataOnly="0" outline="0" fieldPosition="0"/>
    </format>
    <format dxfId="54">
      <pivotArea outline="0" collapsedLevelsAreSubtotals="1" fieldPosition="0"/>
    </format>
    <format dxfId="55">
      <pivotArea dataOnly="0" labelOnly="1" grandRow="1" outline="0" fieldPosition="0"/>
    </format>
    <format dxfId="56">
      <pivotArea outline="0" collapsedLevelsAreSubtotals="1" fieldPosition="0"/>
    </format>
    <format dxfId="57">
      <pivotArea dataOnly="0" labelOnly="1" grandRow="1" outline="0" fieldPosition="0"/>
    </format>
    <format dxfId="58">
      <pivotArea dataOnly="0" labelOnly="1" grandRow="1" outline="0" fieldPosition="0"/>
    </format>
    <format dxfId="59">
      <pivotArea grandRow="1" outline="0" collapsedLevelsAreSubtotals="1" fieldPosition="0"/>
    </format>
    <format dxfId="60">
      <pivotArea dataOnly="0" labelOnly="1" grandRow="1" outline="0" fieldPosition="0"/>
    </format>
    <format dxfId="61">
      <pivotArea type="all" dataOnly="0" outline="0" fieldPosition="0"/>
    </format>
    <format dxfId="62">
      <pivotArea outline="0" collapsedLevelsAreSubtotals="1" fieldPosition="0"/>
    </format>
    <format dxfId="63">
      <pivotArea dataOnly="0" labelOnly="1" grandRow="1" outline="0" fieldPosition="0"/>
    </format>
    <format dxfId="64">
      <pivotArea field="11" type="button" dataOnly="0" labelOnly="1" outline="0" axis="axisRow" fieldPosition="1"/>
    </format>
    <format dxfId="65">
      <pivotArea field="10" type="button" dataOnly="0" labelOnly="1" outline="0" axis="axisRow" fieldPosition="3"/>
    </format>
    <format dxfId="66">
      <pivotArea field="10" type="button" dataOnly="0" labelOnly="1" outline="0" axis="axisRow" fieldPosition="3"/>
    </format>
    <format dxfId="67">
      <pivotArea field="11" type="button" dataOnly="0" labelOnly="1" outline="0" axis="axisRow" fieldPosition="1"/>
    </format>
    <format dxfId="68">
      <pivotArea field="6" type="button" dataOnly="0" labelOnly="1" outline="0" axis="axisRow" fieldPosition="0"/>
    </format>
    <format dxfId="69">
      <pivotArea field="6" type="button" dataOnly="0" labelOnly="1" outline="0" axis="axisRow" fieldPosition="0"/>
    </format>
    <format dxfId="70">
      <pivotArea field="10" type="button" dataOnly="0" labelOnly="1" outline="0" axis="axisRow" fieldPosition="3"/>
    </format>
    <format dxfId="71">
      <pivotArea dataOnly="0" labelOnly="1" grandRow="1" outline="0" offset="IV256" fieldPosition="0"/>
    </format>
    <format dxfId="7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3">
      <pivotArea grandRow="1" outline="0" collapsedLevelsAreSubtotals="1" fieldPosition="0"/>
    </format>
    <format dxfId="74">
      <pivotArea field="16" type="button" dataOnly="0" labelOnly="1" outline="0" axis="axisRow" fieldPosition="2"/>
    </format>
    <format dxfId="75">
      <pivotArea field="16" type="button" dataOnly="0" labelOnly="1" outline="0" axis="axisRow" fieldPosition="2"/>
    </format>
    <format dxfId="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7">
      <pivotArea grandRow="1" outline="0" collapsedLevelsAreSubtotals="1" fieldPosition="0"/>
    </format>
    <format dxfId="78">
      <pivotArea type="all" dataOnly="0" outline="0" fieldPosition="0"/>
    </format>
    <format dxfId="79">
      <pivotArea outline="0" collapsedLevelsAreSubtotals="1" fieldPosition="0"/>
    </format>
    <format dxfId="8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81">
      <pivotArea dataOnly="0" labelOnly="1" grandRow="1" outline="0" fieldPosition="0"/>
    </format>
    <format dxfId="8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8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8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8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8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8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type="all" dataOnly="0" outline="0" fieldPosition="0"/>
    </format>
    <format dxfId="90">
      <pivotArea outline="0" collapsedLevelsAreSubtotals="1" fieldPosition="0"/>
    </format>
    <format dxfId="9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92">
      <pivotArea dataOnly="0" labelOnly="1" grandRow="1" outline="0" fieldPosition="0"/>
    </format>
    <format dxfId="9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9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9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9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9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G11" firstHeaderRow="1" firstDataRow="1" firstDataCol="6" rowPageCount="1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0">
        <item x="0"/>
        <item x="1"/>
        <item x="3"/>
        <item x="4"/>
        <item x="5"/>
        <item x="10"/>
        <item x="9"/>
        <item x="17"/>
        <item x="14"/>
        <item x="15"/>
        <item x="7"/>
        <item x="8"/>
        <item x="2"/>
        <item x="6"/>
        <item x="11"/>
        <item x="12"/>
        <item x="13"/>
        <item x="16"/>
        <item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SOLICITADA" axis="axisRow" compact="0" outline="0" showAll="0" defaultSubtotal="0">
      <items count="37">
        <item x="32"/>
        <item x="12"/>
        <item x="13"/>
        <item x="14"/>
        <item x="11"/>
        <item x="7"/>
        <item x="15"/>
        <item x="36"/>
        <item x="1"/>
        <item x="16"/>
        <item x="33"/>
        <item x="2"/>
        <item x="20"/>
        <item x="3"/>
        <item x="31"/>
        <item x="24"/>
        <item x="8"/>
        <item x="34"/>
        <item x="35"/>
        <item x="25"/>
        <item x="6"/>
        <item x="21"/>
        <item x="18"/>
        <item x="27"/>
        <item x="22"/>
        <item x="26"/>
        <item x="23"/>
        <item x="0"/>
        <item x="5"/>
        <item x="9"/>
        <item x="29"/>
        <item x="10"/>
        <item x="28"/>
        <item x="19"/>
        <item x="4"/>
        <item x="3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0"/>
        <item x="1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QUANTID. EMPENHADA" axis="axisRow" compact="0" outline="0" showAll="0" defaultSubtotal="0">
      <items count="32">
        <item x="11"/>
        <item x="13"/>
        <item x="14"/>
        <item x="10"/>
        <item x="9"/>
        <item x="18"/>
        <item x="31"/>
        <item x="2"/>
        <item x="15"/>
        <item x="28"/>
        <item x="3"/>
        <item x="17"/>
        <item x="4"/>
        <item x="21"/>
        <item x="8"/>
        <item x="29"/>
        <item x="30"/>
        <item x="22"/>
        <item x="7"/>
        <item x="24"/>
        <item x="19"/>
        <item x="23"/>
        <item x="0"/>
        <item x="20"/>
        <item x="12"/>
        <item x="6"/>
        <item x="26"/>
        <item x="25"/>
        <item x="5"/>
        <item x="16"/>
        <item x="2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6"/>
        <item m="1" x="21"/>
        <item m="1" x="25"/>
        <item m="1" x="17"/>
        <item m="1" x="24"/>
        <item m="1" x="13"/>
        <item m="1" x="9"/>
        <item m="1" x="8"/>
        <item m="1" x="20"/>
        <item m="1" x="15"/>
        <item m="1" x="10"/>
        <item m="1" x="18"/>
        <item m="1" x="16"/>
        <item m="1" x="22"/>
        <item m="1" x="19"/>
        <item m="1" x="23"/>
        <item m="1" x="14"/>
        <item m="1" x="12"/>
        <item m="1" x="11"/>
        <item x="0"/>
        <item x="1"/>
        <item x="2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6"/>
    <field x="10"/>
    <field x="7"/>
    <field x="12"/>
  </rowFields>
  <rowItems count="7">
    <i>
      <x/>
      <x/>
      <x v="23"/>
      <x v="1"/>
      <x v="28"/>
      <x v="31"/>
    </i>
    <i>
      <x v="1"/>
      <x/>
      <x v="23"/>
      <x v="1"/>
      <x v="28"/>
      <x v="31"/>
    </i>
    <i>
      <x v="2"/>
      <x/>
      <x v="23"/>
      <x v="1"/>
      <x v="28"/>
      <x v="31"/>
    </i>
    <i>
      <x v="3"/>
      <x/>
      <x v="21"/>
      <x v="1"/>
      <x v="1"/>
      <x v="31"/>
    </i>
    <i>
      <x v="14"/>
      <x v="3"/>
      <x v="22"/>
      <x/>
      <x v="2"/>
      <x v="1"/>
    </i>
    <i>
      <x v="25"/>
      <x v="1"/>
      <x v="19"/>
      <x/>
      <x v="2"/>
      <x v="1"/>
    </i>
    <i t="grand">
      <x/>
    </i>
  </rowItems>
  <colItems count="1">
    <i/>
  </colItems>
  <pageFields count="1">
    <pageField fld="3" item="10" hier="-1"/>
  </pageFields>
  <dataFields count="1">
    <dataField name="VALOR" fld="13" baseField="10" baseItem="0" numFmtId="44"/>
  </dataFields>
  <formats count="50">
    <format dxfId="400">
      <pivotArea type="all" dataOnly="0" outline="0" fieldPosition="0"/>
    </format>
    <format dxfId="401">
      <pivotArea outline="0" collapsedLevelsAreSubtotals="1" fieldPosition="0"/>
    </format>
    <format dxfId="402">
      <pivotArea dataOnly="0" labelOnly="1" grandRow="1" outline="0" fieldPosition="0"/>
    </format>
    <format dxfId="403">
      <pivotArea type="all" dataOnly="0" outline="0" fieldPosition="0"/>
    </format>
    <format dxfId="404">
      <pivotArea outline="0" collapsedLevelsAreSubtotals="1" fieldPosition="0"/>
    </format>
    <format dxfId="405">
      <pivotArea dataOnly="0" labelOnly="1" grandRow="1" outline="0" fieldPosition="0"/>
    </format>
    <format dxfId="406">
      <pivotArea outline="0" collapsedLevelsAreSubtotals="1" fieldPosition="0"/>
    </format>
    <format dxfId="407">
      <pivotArea dataOnly="0" labelOnly="1" grandRow="1" outline="0" fieldPosition="0"/>
    </format>
    <format dxfId="408">
      <pivotArea dataOnly="0" labelOnly="1" grandRow="1" outline="0" fieldPosition="0"/>
    </format>
    <format dxfId="409">
      <pivotArea grandRow="1" outline="0" collapsedLevelsAreSubtotals="1" fieldPosition="0"/>
    </format>
    <format dxfId="410">
      <pivotArea dataOnly="0" labelOnly="1" grandRow="1" outline="0" fieldPosition="0"/>
    </format>
    <format dxfId="411">
      <pivotArea type="all" dataOnly="0" outline="0" fieldPosition="0"/>
    </format>
    <format dxfId="412">
      <pivotArea outline="0" collapsedLevelsAreSubtotals="1" fieldPosition="0"/>
    </format>
    <format dxfId="413">
      <pivotArea dataOnly="0" labelOnly="1" grandRow="1" outline="0" fieldPosition="0"/>
    </format>
    <format dxfId="414">
      <pivotArea field="11" type="button" dataOnly="0" labelOnly="1" outline="0" axis="axisRow" fieldPosition="1"/>
    </format>
    <format dxfId="415">
      <pivotArea field="10" type="button" dataOnly="0" labelOnly="1" outline="0" axis="axisRow" fieldPosition="3"/>
    </format>
    <format dxfId="416">
      <pivotArea field="10" type="button" dataOnly="0" labelOnly="1" outline="0" axis="axisRow" fieldPosition="3"/>
    </format>
    <format dxfId="417">
      <pivotArea field="11" type="button" dataOnly="0" labelOnly="1" outline="0" axis="axisRow" fieldPosition="1"/>
    </format>
    <format dxfId="418">
      <pivotArea field="6" type="button" dataOnly="0" labelOnly="1" outline="0" axis="axisRow" fieldPosition="0"/>
    </format>
    <format dxfId="419">
      <pivotArea field="6" type="button" dataOnly="0" labelOnly="1" outline="0" axis="axisRow" fieldPosition="0"/>
    </format>
    <format dxfId="420">
      <pivotArea field="10" type="button" dataOnly="0" labelOnly="1" outline="0" axis="axisRow" fieldPosition="3"/>
    </format>
    <format dxfId="421">
      <pivotArea dataOnly="0" labelOnly="1" grandRow="1" outline="0" offset="IV256" fieldPosition="0"/>
    </format>
    <format dxfId="4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23">
      <pivotArea grandRow="1" outline="0" collapsedLevelsAreSubtotals="1" fieldPosition="0"/>
    </format>
    <format dxfId="424">
      <pivotArea field="16" type="button" dataOnly="0" labelOnly="1" outline="0" axis="axisRow" fieldPosition="2"/>
    </format>
    <format dxfId="425">
      <pivotArea field="16" type="button" dataOnly="0" labelOnly="1" outline="0" axis="axisRow" fieldPosition="2"/>
    </format>
    <format dxfId="4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27">
      <pivotArea grandRow="1" outline="0" collapsedLevelsAreSubtotals="1" fieldPosition="0"/>
    </format>
    <format dxfId="428">
      <pivotArea type="all" dataOnly="0" outline="0" fieldPosition="0"/>
    </format>
    <format dxfId="429">
      <pivotArea outline="0" collapsedLevelsAreSubtotals="1" fieldPosition="0"/>
    </format>
    <format dxfId="430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431">
      <pivotArea dataOnly="0" labelOnly="1" grandRow="1" outline="0" fieldPosition="0"/>
    </format>
    <format dxfId="432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433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434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43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43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437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9">
      <pivotArea type="all" dataOnly="0" outline="0" fieldPosition="0"/>
    </format>
    <format dxfId="440">
      <pivotArea outline="0" collapsedLevelsAreSubtotals="1" fieldPosition="0"/>
    </format>
    <format dxfId="441">
      <pivotArea dataOnly="0" labelOnly="1" outline="0" fieldPosition="0">
        <references count="1">
          <reference field="6" count="4">
            <x v="0"/>
            <x v="1"/>
            <x v="2"/>
            <x v="3"/>
          </reference>
        </references>
      </pivotArea>
    </format>
    <format dxfId="442">
      <pivotArea dataOnly="0" labelOnly="1" grandRow="1" outline="0" fieldPosition="0"/>
    </format>
    <format dxfId="443">
      <pivotArea dataOnly="0" labelOnly="1" outline="0" fieldPosition="0">
        <references count="2">
          <reference field="6" count="1" selected="0">
            <x v="0"/>
          </reference>
          <reference field="11" count="1">
            <x v="1"/>
          </reference>
        </references>
      </pivotArea>
    </format>
    <format dxfId="444">
      <pivotArea dataOnly="0" labelOnly="1" outline="0" fieldPosition="0">
        <references count="2">
          <reference field="6" count="1" selected="0">
            <x v="1"/>
          </reference>
          <reference field="11" count="1">
            <x v="2"/>
          </reference>
        </references>
      </pivotArea>
    </format>
    <format dxfId="445">
      <pivotArea dataOnly="0" labelOnly="1" outline="0" fieldPosition="0">
        <references count="2">
          <reference field="6" count="1" selected="0">
            <x v="3"/>
          </reference>
          <reference field="11" count="1">
            <x v="0"/>
          </reference>
        </references>
      </pivotArea>
    </format>
    <format dxfId="4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1"/>
          </reference>
          <reference field="16" count="1">
            <x v="13"/>
          </reference>
        </references>
      </pivotArea>
    </format>
    <format dxfId="447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6" count="1">
            <x v="2"/>
          </reference>
        </references>
      </pivotArea>
    </format>
    <format dxfId="44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0"/>
          </reference>
          <reference field="16" count="1">
            <x v="3"/>
          </reference>
        </references>
      </pivotArea>
    </format>
    <format dxfId="44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S50" totalsRowShown="0">
  <autoFilter ref="A1:S50"/>
  <tableColumns count="19">
    <tableColumn id="1" name="PROCESSO"/>
    <tableColumn id="2" name="PREGÃO"/>
    <tableColumn id="3" name="VIGÊNCIA"/>
    <tableColumn id="4" name="CENTRO DE CUSTO"/>
    <tableColumn id="5" name="LOCAL"/>
    <tableColumn id="6" name="ITEM"/>
    <tableColumn id="7" name="DESCRIÇÃO DO PRODUTO"/>
    <tableColumn id="8" name="QUANT. DO RELATÓRIO"/>
    <tableColumn id="9" name="VALOR UNITÁRIO"/>
    <tableColumn id="10" name="VALOR TOTAL"/>
    <tableColumn id="11" name="DATA DO EMPENHO" dataDxfId="950"/>
    <tableColumn id="12" name="Nº  NOTA DE EMPENHO"/>
    <tableColumn id="13" name="QUANT. EMPENHADA"/>
    <tableColumn id="14" name="VALOR EMPENHADO"/>
    <tableColumn id="15" name="DATA ENTREGA NO ALMOXARIFADO"/>
    <tableColumn id="16" name="Nº DA NOTA FISCAL/ RECIBO"/>
    <tableColumn id="17" name="ELEMENTO"/>
    <tableColumn id="18" name="SUBELEMENTO"/>
    <tableColumn id="19" name="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topLeftCell="A88" zoomScale="80" zoomScaleNormal="100" zoomScaleSheetLayoutView="80" workbookViewId="0">
      <selection activeCell="E86" sqref="E86"/>
    </sheetView>
  </sheetViews>
  <sheetFormatPr defaultRowHeight="15" x14ac:dyDescent="0.25"/>
  <cols>
    <col min="1" max="1" width="22.85546875" style="3" bestFit="1" customWidth="1"/>
    <col min="2" max="2" width="15.85546875" style="3" bestFit="1" customWidth="1"/>
    <col min="3" max="3" width="24.42578125" style="3" customWidth="1"/>
    <col min="4" max="4" width="19.28515625" style="3" bestFit="1" customWidth="1"/>
    <col min="5" max="5" width="30" style="3" customWidth="1"/>
    <col min="6" max="6" width="9.140625" style="3"/>
    <col min="7" max="7" width="39.5703125" style="3" customWidth="1"/>
    <col min="8" max="8" width="16" style="3" customWidth="1"/>
    <col min="9" max="9" width="17.42578125" style="47" bestFit="1" customWidth="1"/>
    <col min="10" max="10" width="16.7109375" style="47" customWidth="1"/>
    <col min="11" max="11" width="17.85546875" style="46" customWidth="1"/>
    <col min="12" max="12" width="22.85546875" style="3" customWidth="1"/>
    <col min="13" max="13" width="14.7109375" style="50" customWidth="1"/>
    <col min="14" max="14" width="19.42578125" style="47" customWidth="1"/>
    <col min="15" max="15" width="21.140625" style="51" customWidth="1"/>
    <col min="16" max="16" width="18.140625" style="54" customWidth="1"/>
    <col min="17" max="17" width="37.7109375" style="3" customWidth="1"/>
    <col min="18" max="16384" width="9.140625" style="3"/>
  </cols>
  <sheetData>
    <row r="1" spans="1:17" s="2" customFormat="1" ht="69.7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112</v>
      </c>
      <c r="F1" s="37" t="s">
        <v>4</v>
      </c>
      <c r="G1" s="37" t="s">
        <v>5</v>
      </c>
      <c r="H1" s="37" t="s">
        <v>20</v>
      </c>
      <c r="I1" s="38" t="s">
        <v>6</v>
      </c>
      <c r="J1" s="38" t="s">
        <v>7</v>
      </c>
      <c r="K1" s="45" t="s">
        <v>8</v>
      </c>
      <c r="L1" s="37" t="s">
        <v>9</v>
      </c>
      <c r="M1" s="48" t="s">
        <v>19</v>
      </c>
      <c r="N1" s="38" t="s">
        <v>11</v>
      </c>
      <c r="O1" s="45" t="s">
        <v>18</v>
      </c>
      <c r="P1" s="52" t="s">
        <v>113</v>
      </c>
      <c r="Q1" s="37" t="s">
        <v>15</v>
      </c>
    </row>
    <row r="2" spans="1:17" s="41" customFormat="1" ht="30" x14ac:dyDescent="0.25">
      <c r="A2" s="39" t="s">
        <v>30</v>
      </c>
      <c r="B2" s="39" t="s">
        <v>31</v>
      </c>
      <c r="C2" s="40" t="s">
        <v>32</v>
      </c>
      <c r="D2" s="42">
        <v>100000</v>
      </c>
      <c r="E2" s="39" t="s">
        <v>33</v>
      </c>
      <c r="F2" s="39">
        <v>8</v>
      </c>
      <c r="G2" s="39" t="str">
        <f>VLOOKUP(F2,[1]Plan2!$1:$1048576,3,FALSE)</f>
        <v>Bucha S10, com parafuso.</v>
      </c>
      <c r="H2" s="39">
        <v>100</v>
      </c>
      <c r="I2" s="43">
        <v>0.28999999999999998</v>
      </c>
      <c r="J2" s="43">
        <f>I2*H2</f>
        <v>28.999999999999996</v>
      </c>
      <c r="K2" s="44">
        <v>42317</v>
      </c>
      <c r="L2" s="40" t="s">
        <v>34</v>
      </c>
      <c r="M2" s="49">
        <v>90</v>
      </c>
      <c r="N2" s="43">
        <f>M2*I2</f>
        <v>26.099999999999998</v>
      </c>
      <c r="O2" s="40" t="s">
        <v>111</v>
      </c>
      <c r="P2" s="53" t="s">
        <v>29</v>
      </c>
      <c r="Q2" s="39" t="s">
        <v>116</v>
      </c>
    </row>
    <row r="3" spans="1:17" s="41" customFormat="1" ht="30" x14ac:dyDescent="0.25">
      <c r="A3" s="39" t="s">
        <v>30</v>
      </c>
      <c r="B3" s="39" t="s">
        <v>31</v>
      </c>
      <c r="C3" s="40" t="s">
        <v>32</v>
      </c>
      <c r="D3" s="42">
        <v>100000</v>
      </c>
      <c r="E3" s="39" t="s">
        <v>33</v>
      </c>
      <c r="F3" s="39">
        <v>10</v>
      </c>
      <c r="G3" s="39" t="str">
        <f>VLOOKUP(F3,[1]Plan2!$1:$1048576,3,FALSE)</f>
        <v>Bucha S8, com parafuso.</v>
      </c>
      <c r="H3" s="39">
        <v>100</v>
      </c>
      <c r="I3" s="43">
        <v>0.28999999999999998</v>
      </c>
      <c r="J3" s="43">
        <f t="shared" ref="J3:J66" si="0">I3*H3</f>
        <v>28.999999999999996</v>
      </c>
      <c r="K3" s="44">
        <v>42317</v>
      </c>
      <c r="L3" s="40" t="s">
        <v>35</v>
      </c>
      <c r="M3" s="49">
        <v>90</v>
      </c>
      <c r="N3" s="43">
        <f t="shared" ref="N3:N4" si="1">M3*I3</f>
        <v>26.099999999999998</v>
      </c>
      <c r="O3" s="40" t="s">
        <v>111</v>
      </c>
      <c r="P3" s="53" t="s">
        <v>29</v>
      </c>
      <c r="Q3" s="39" t="s">
        <v>117</v>
      </c>
    </row>
    <row r="4" spans="1:17" s="41" customFormat="1" ht="30" x14ac:dyDescent="0.25">
      <c r="A4" s="39" t="s">
        <v>30</v>
      </c>
      <c r="B4" s="39" t="s">
        <v>31</v>
      </c>
      <c r="C4" s="40" t="s">
        <v>32</v>
      </c>
      <c r="D4" s="42">
        <v>100000</v>
      </c>
      <c r="E4" s="39" t="s">
        <v>33</v>
      </c>
      <c r="F4" s="39">
        <v>9</v>
      </c>
      <c r="G4" s="39" t="str">
        <f>VLOOKUP(F4,[1]Plan2!$1:$1048576,3,FALSE)</f>
        <v>Bucha S6, com parafuso.</v>
      </c>
      <c r="H4" s="39">
        <v>100</v>
      </c>
      <c r="I4" s="43">
        <v>0.05</v>
      </c>
      <c r="J4" s="43">
        <f t="shared" si="0"/>
        <v>5</v>
      </c>
      <c r="K4" s="44">
        <v>42317</v>
      </c>
      <c r="L4" s="40" t="s">
        <v>35</v>
      </c>
      <c r="M4" s="49">
        <v>90</v>
      </c>
      <c r="N4" s="43">
        <f t="shared" si="1"/>
        <v>4.5</v>
      </c>
      <c r="O4" s="40" t="s">
        <v>111</v>
      </c>
      <c r="P4" s="53" t="s">
        <v>29</v>
      </c>
      <c r="Q4" s="39" t="s">
        <v>117</v>
      </c>
    </row>
    <row r="5" spans="1:17" s="41" customFormat="1" ht="30" x14ac:dyDescent="0.25">
      <c r="A5" s="39" t="s">
        <v>30</v>
      </c>
      <c r="B5" s="39" t="s">
        <v>31</v>
      </c>
      <c r="C5" s="40" t="s">
        <v>32</v>
      </c>
      <c r="D5" s="42">
        <v>100000</v>
      </c>
      <c r="E5" s="39" t="s">
        <v>33</v>
      </c>
      <c r="F5" s="39">
        <v>28</v>
      </c>
      <c r="G5" s="39" t="str">
        <f>VLOOKUP(F5,[1]Plan2!$1:$1048576,3,FALSE)</f>
        <v>Tinta látex PVA para parede externa, cor branca gelo, balde com 18 litros.</v>
      </c>
      <c r="H5" s="39">
        <v>10</v>
      </c>
      <c r="I5" s="43">
        <v>79.599999999999994</v>
      </c>
      <c r="J5" s="43">
        <f t="shared" si="0"/>
        <v>796</v>
      </c>
      <c r="K5" s="44" t="s">
        <v>29</v>
      </c>
      <c r="L5" s="40" t="s">
        <v>29</v>
      </c>
      <c r="M5" s="49" t="s">
        <v>29</v>
      </c>
      <c r="N5" s="43" t="s">
        <v>29</v>
      </c>
      <c r="O5" s="40" t="s">
        <v>29</v>
      </c>
      <c r="P5" s="53" t="s">
        <v>29</v>
      </c>
      <c r="Q5" s="39" t="s">
        <v>120</v>
      </c>
    </row>
    <row r="6" spans="1:17" s="41" customFormat="1" ht="30" x14ac:dyDescent="0.25">
      <c r="A6" s="39" t="s">
        <v>30</v>
      </c>
      <c r="B6" s="39" t="s">
        <v>31</v>
      </c>
      <c r="C6" s="40" t="s">
        <v>32</v>
      </c>
      <c r="D6" s="42">
        <v>100300</v>
      </c>
      <c r="E6" s="39" t="s">
        <v>36</v>
      </c>
      <c r="F6" s="39">
        <v>1</v>
      </c>
      <c r="G6" s="39" t="str">
        <f>VLOOKUP(F6,[1]Plan2!$1:$1048576,3,FALSE)</f>
        <v xml:space="preserve"> Arame de aço recozido, rolo com 1 Kg.</v>
      </c>
      <c r="H6" s="39">
        <v>10</v>
      </c>
      <c r="I6" s="43">
        <v>7.33</v>
      </c>
      <c r="J6" s="43">
        <f t="shared" si="0"/>
        <v>73.3</v>
      </c>
      <c r="K6" s="44">
        <v>42317</v>
      </c>
      <c r="L6" s="40" t="s">
        <v>35</v>
      </c>
      <c r="M6" s="49">
        <v>10</v>
      </c>
      <c r="N6" s="43">
        <f>M6*I6</f>
        <v>73.3</v>
      </c>
      <c r="O6" s="40" t="s">
        <v>111</v>
      </c>
      <c r="P6" s="53" t="s">
        <v>29</v>
      </c>
      <c r="Q6" s="39" t="s">
        <v>117</v>
      </c>
    </row>
    <row r="7" spans="1:17" s="41" customFormat="1" ht="30" x14ac:dyDescent="0.25">
      <c r="A7" s="39" t="s">
        <v>30</v>
      </c>
      <c r="B7" s="39" t="s">
        <v>31</v>
      </c>
      <c r="C7" s="40" t="s">
        <v>32</v>
      </c>
      <c r="D7" s="42">
        <v>100300</v>
      </c>
      <c r="E7" s="39" t="s">
        <v>36</v>
      </c>
      <c r="F7" s="39">
        <v>3</v>
      </c>
      <c r="G7" s="39" t="str">
        <f>VLOOKUP(F7,[1]Plan2!$1:$1048576,3,FALSE)</f>
        <v>Areia, tipo lavada, granulometria média.</v>
      </c>
      <c r="H7" s="39">
        <v>15</v>
      </c>
      <c r="I7" s="43">
        <v>63</v>
      </c>
      <c r="J7" s="43">
        <f t="shared" si="0"/>
        <v>945</v>
      </c>
      <c r="K7" s="44">
        <v>42317</v>
      </c>
      <c r="L7" s="40" t="s">
        <v>35</v>
      </c>
      <c r="M7" s="49">
        <v>15</v>
      </c>
      <c r="N7" s="43">
        <f t="shared" ref="N7:N24" si="2">M7*I7</f>
        <v>945</v>
      </c>
      <c r="O7" s="40" t="s">
        <v>111</v>
      </c>
      <c r="P7" s="53" t="s">
        <v>29</v>
      </c>
      <c r="Q7" s="39" t="s">
        <v>117</v>
      </c>
    </row>
    <row r="8" spans="1:17" s="41" customFormat="1" ht="30" x14ac:dyDescent="0.25">
      <c r="A8" s="39" t="s">
        <v>30</v>
      </c>
      <c r="B8" s="39" t="s">
        <v>31</v>
      </c>
      <c r="C8" s="40" t="s">
        <v>32</v>
      </c>
      <c r="D8" s="42">
        <v>100300</v>
      </c>
      <c r="E8" s="39" t="s">
        <v>36</v>
      </c>
      <c r="F8" s="39">
        <v>4</v>
      </c>
      <c r="G8" s="39" t="str">
        <f>VLOOKUP(F8,[1]Plan2!$1:$1048576,3,FALSE)</f>
        <v>Argamassa para piso interno, saco com 20 Kg.</v>
      </c>
      <c r="H8" s="39">
        <v>20</v>
      </c>
      <c r="I8" s="43">
        <v>6.89</v>
      </c>
      <c r="J8" s="43">
        <f t="shared" si="0"/>
        <v>137.79999999999998</v>
      </c>
      <c r="K8" s="44">
        <v>42317</v>
      </c>
      <c r="L8" s="40" t="s">
        <v>35</v>
      </c>
      <c r="M8" s="49">
        <v>20</v>
      </c>
      <c r="N8" s="43">
        <f t="shared" si="2"/>
        <v>137.79999999999998</v>
      </c>
      <c r="O8" s="40" t="s">
        <v>111</v>
      </c>
      <c r="P8" s="53" t="s">
        <v>29</v>
      </c>
      <c r="Q8" s="39" t="s">
        <v>117</v>
      </c>
    </row>
    <row r="9" spans="1:17" s="41" customFormat="1" ht="45" x14ac:dyDescent="0.25">
      <c r="A9" s="39" t="s">
        <v>30</v>
      </c>
      <c r="B9" s="39" t="s">
        <v>31</v>
      </c>
      <c r="C9" s="40" t="s">
        <v>32</v>
      </c>
      <c r="D9" s="42">
        <v>100300</v>
      </c>
      <c r="E9" s="39" t="s">
        <v>36</v>
      </c>
      <c r="F9" s="39">
        <v>6</v>
      </c>
      <c r="G9" s="39" t="str">
        <f>VLOOKUP(F9,[1]Plan2!$1:$1048576,3,FALSE)</f>
        <v>Bloco de concreto, comprimento 40, largura 10, altura 20, aplicação construção civil.</v>
      </c>
      <c r="H9" s="39">
        <v>2500</v>
      </c>
      <c r="I9" s="43">
        <v>1.8</v>
      </c>
      <c r="J9" s="43">
        <f t="shared" si="0"/>
        <v>4500</v>
      </c>
      <c r="K9" s="44">
        <v>42317</v>
      </c>
      <c r="L9" s="40" t="s">
        <v>34</v>
      </c>
      <c r="M9" s="49">
        <v>1430</v>
      </c>
      <c r="N9" s="43">
        <f t="shared" si="2"/>
        <v>2574</v>
      </c>
      <c r="O9" s="40" t="s">
        <v>111</v>
      </c>
      <c r="P9" s="53" t="s">
        <v>29</v>
      </c>
      <c r="Q9" s="39" t="s">
        <v>116</v>
      </c>
    </row>
    <row r="10" spans="1:17" s="41" customFormat="1" ht="30" x14ac:dyDescent="0.25">
      <c r="A10" s="39" t="s">
        <v>30</v>
      </c>
      <c r="B10" s="39" t="s">
        <v>31</v>
      </c>
      <c r="C10" s="40" t="s">
        <v>32</v>
      </c>
      <c r="D10" s="42">
        <v>100300</v>
      </c>
      <c r="E10" s="39" t="s">
        <v>36</v>
      </c>
      <c r="F10" s="39">
        <v>8</v>
      </c>
      <c r="G10" s="39" t="str">
        <f>VLOOKUP(F10,[1]Plan2!$1:$1048576,3,FALSE)</f>
        <v>Bucha S10, com parafuso.</v>
      </c>
      <c r="H10" s="39">
        <v>200</v>
      </c>
      <c r="I10" s="43">
        <v>0.28999999999999998</v>
      </c>
      <c r="J10" s="43">
        <f t="shared" si="0"/>
        <v>57.999999999999993</v>
      </c>
      <c r="K10" s="44">
        <v>42317</v>
      </c>
      <c r="L10" s="40" t="s">
        <v>34</v>
      </c>
      <c r="M10" s="49">
        <v>200</v>
      </c>
      <c r="N10" s="43">
        <f t="shared" si="2"/>
        <v>57.999999999999993</v>
      </c>
      <c r="O10" s="40" t="s">
        <v>111</v>
      </c>
      <c r="P10" s="53" t="s">
        <v>29</v>
      </c>
      <c r="Q10" s="39" t="s">
        <v>116</v>
      </c>
    </row>
    <row r="11" spans="1:17" s="41" customFormat="1" ht="30" x14ac:dyDescent="0.25">
      <c r="A11" s="39" t="s">
        <v>30</v>
      </c>
      <c r="B11" s="39" t="s">
        <v>31</v>
      </c>
      <c r="C11" s="40" t="s">
        <v>32</v>
      </c>
      <c r="D11" s="42">
        <v>100300</v>
      </c>
      <c r="E11" s="39" t="s">
        <v>36</v>
      </c>
      <c r="F11" s="39">
        <v>10</v>
      </c>
      <c r="G11" s="39" t="str">
        <f>VLOOKUP(F11,[1]Plan2!$1:$1048576,3,FALSE)</f>
        <v>Bucha S8, com parafuso.</v>
      </c>
      <c r="H11" s="39">
        <v>200</v>
      </c>
      <c r="I11" s="43">
        <v>0.28999999999999998</v>
      </c>
      <c r="J11" s="43">
        <f t="shared" si="0"/>
        <v>57.999999999999993</v>
      </c>
      <c r="K11" s="44">
        <v>42317</v>
      </c>
      <c r="L11" s="40" t="s">
        <v>35</v>
      </c>
      <c r="M11" s="49">
        <v>200</v>
      </c>
      <c r="N11" s="43">
        <f t="shared" si="2"/>
        <v>57.999999999999993</v>
      </c>
      <c r="O11" s="40" t="s">
        <v>111</v>
      </c>
      <c r="P11" s="53" t="s">
        <v>29</v>
      </c>
      <c r="Q11" s="39" t="s">
        <v>117</v>
      </c>
    </row>
    <row r="12" spans="1:17" s="41" customFormat="1" ht="30" x14ac:dyDescent="0.25">
      <c r="A12" s="39" t="s">
        <v>30</v>
      </c>
      <c r="B12" s="39" t="s">
        <v>31</v>
      </c>
      <c r="C12" s="40" t="s">
        <v>32</v>
      </c>
      <c r="D12" s="42">
        <v>100300</v>
      </c>
      <c r="E12" s="39" t="s">
        <v>36</v>
      </c>
      <c r="F12" s="39">
        <v>9</v>
      </c>
      <c r="G12" s="39" t="str">
        <f>VLOOKUP(F12,[1]Plan2!$1:$1048576,3,FALSE)</f>
        <v>Bucha S6, com parafuso.</v>
      </c>
      <c r="H12" s="39">
        <v>200</v>
      </c>
      <c r="I12" s="43">
        <v>0.05</v>
      </c>
      <c r="J12" s="43">
        <f t="shared" si="0"/>
        <v>10</v>
      </c>
      <c r="K12" s="44">
        <v>42317</v>
      </c>
      <c r="L12" s="40" t="s">
        <v>35</v>
      </c>
      <c r="M12" s="49">
        <v>200</v>
      </c>
      <c r="N12" s="43">
        <f t="shared" si="2"/>
        <v>10</v>
      </c>
      <c r="O12" s="40" t="s">
        <v>111</v>
      </c>
      <c r="P12" s="53" t="s">
        <v>29</v>
      </c>
      <c r="Q12" s="39" t="s">
        <v>117</v>
      </c>
    </row>
    <row r="13" spans="1:17" s="41" customFormat="1" ht="30" x14ac:dyDescent="0.25">
      <c r="A13" s="39" t="s">
        <v>30</v>
      </c>
      <c r="B13" s="39" t="s">
        <v>31</v>
      </c>
      <c r="C13" s="40" t="s">
        <v>32</v>
      </c>
      <c r="D13" s="42">
        <v>100300</v>
      </c>
      <c r="E13" s="39" t="s">
        <v>36</v>
      </c>
      <c r="F13" s="39">
        <v>12</v>
      </c>
      <c r="G13" s="39" t="str">
        <f>VLOOKUP(F13,[1]Plan2!$1:$1048576,3,FALSE)</f>
        <v>Cimento Portland, material clinker, tipo comum</v>
      </c>
      <c r="H13" s="39">
        <v>50</v>
      </c>
      <c r="I13" s="43">
        <v>20.91</v>
      </c>
      <c r="J13" s="43">
        <f t="shared" si="0"/>
        <v>1045.5</v>
      </c>
      <c r="K13" s="44">
        <v>42317</v>
      </c>
      <c r="L13" s="40" t="s">
        <v>34</v>
      </c>
      <c r="M13" s="49">
        <v>50</v>
      </c>
      <c r="N13" s="43">
        <f t="shared" si="2"/>
        <v>1045.5</v>
      </c>
      <c r="O13" s="40" t="s">
        <v>111</v>
      </c>
      <c r="P13" s="53" t="s">
        <v>29</v>
      </c>
      <c r="Q13" s="39" t="s">
        <v>116</v>
      </c>
    </row>
    <row r="14" spans="1:17" s="41" customFormat="1" ht="30" x14ac:dyDescent="0.25">
      <c r="A14" s="39" t="s">
        <v>30</v>
      </c>
      <c r="B14" s="39" t="s">
        <v>31</v>
      </c>
      <c r="C14" s="40" t="s">
        <v>32</v>
      </c>
      <c r="D14" s="42">
        <v>100300</v>
      </c>
      <c r="E14" s="39" t="s">
        <v>36</v>
      </c>
      <c r="F14" s="39">
        <v>17</v>
      </c>
      <c r="G14" s="39" t="str">
        <f>VLOOKUP(F14,[1]Plan2!$1:$1048576,3,FALSE)</f>
        <v>Pedra britada nº 1.</v>
      </c>
      <c r="H14" s="39">
        <v>15</v>
      </c>
      <c r="I14" s="43">
        <v>96</v>
      </c>
      <c r="J14" s="43">
        <f t="shared" si="0"/>
        <v>1440</v>
      </c>
      <c r="K14" s="44">
        <v>42317</v>
      </c>
      <c r="L14" s="40" t="s">
        <v>35</v>
      </c>
      <c r="M14" s="49">
        <v>15</v>
      </c>
      <c r="N14" s="43">
        <f t="shared" si="2"/>
        <v>1440</v>
      </c>
      <c r="O14" s="40" t="s">
        <v>111</v>
      </c>
      <c r="P14" s="53" t="s">
        <v>29</v>
      </c>
      <c r="Q14" s="39" t="s">
        <v>117</v>
      </c>
    </row>
    <row r="15" spans="1:17" s="41" customFormat="1" ht="45" x14ac:dyDescent="0.25">
      <c r="A15" s="39" t="s">
        <v>30</v>
      </c>
      <c r="B15" s="39" t="s">
        <v>31</v>
      </c>
      <c r="C15" s="40" t="s">
        <v>32</v>
      </c>
      <c r="D15" s="42">
        <v>100300</v>
      </c>
      <c r="E15" s="39" t="s">
        <v>36</v>
      </c>
      <c r="F15" s="39">
        <v>25</v>
      </c>
      <c r="G15" s="39" t="str">
        <f>VLOOKUP(F15,[1]Plan2!$1:$1048576,3,FALSE)</f>
        <v>Tinta esmalte sintético para acabamento em madeira, cor azul, galão com 3,6 litros.</v>
      </c>
      <c r="H15" s="39">
        <v>5</v>
      </c>
      <c r="I15" s="43">
        <v>35.950000000000003</v>
      </c>
      <c r="J15" s="43">
        <f t="shared" si="0"/>
        <v>179.75</v>
      </c>
      <c r="K15" s="44" t="s">
        <v>29</v>
      </c>
      <c r="L15" s="40" t="s">
        <v>29</v>
      </c>
      <c r="M15" s="49" t="s">
        <v>29</v>
      </c>
      <c r="N15" s="43" t="s">
        <v>29</v>
      </c>
      <c r="O15" s="40" t="s">
        <v>29</v>
      </c>
      <c r="P15" s="53" t="s">
        <v>29</v>
      </c>
      <c r="Q15" s="39" t="s">
        <v>120</v>
      </c>
    </row>
    <row r="16" spans="1:17" s="41" customFormat="1" ht="45" x14ac:dyDescent="0.25">
      <c r="A16" s="39" t="s">
        <v>30</v>
      </c>
      <c r="B16" s="39" t="s">
        <v>31</v>
      </c>
      <c r="C16" s="40" t="s">
        <v>32</v>
      </c>
      <c r="D16" s="42">
        <v>100300</v>
      </c>
      <c r="E16" s="39" t="s">
        <v>36</v>
      </c>
      <c r="F16" s="39">
        <v>26</v>
      </c>
      <c r="G16" s="39" t="str">
        <f>VLOOKUP(F16,[1]Plan2!$1:$1048576,3,FALSE)</f>
        <v>Tinta esmalte sintético para acabamento em madeira, cor cinza, galão com 3,6 litros.</v>
      </c>
      <c r="H16" s="39">
        <v>5</v>
      </c>
      <c r="I16" s="43">
        <v>39.9</v>
      </c>
      <c r="J16" s="43">
        <f t="shared" si="0"/>
        <v>199.5</v>
      </c>
      <c r="K16" s="44" t="s">
        <v>29</v>
      </c>
      <c r="L16" s="40" t="s">
        <v>29</v>
      </c>
      <c r="M16" s="49" t="s">
        <v>29</v>
      </c>
      <c r="N16" s="43" t="s">
        <v>29</v>
      </c>
      <c r="O16" s="40" t="s">
        <v>29</v>
      </c>
      <c r="P16" s="53" t="s">
        <v>29</v>
      </c>
      <c r="Q16" s="39" t="s">
        <v>120</v>
      </c>
    </row>
    <row r="17" spans="1:17" s="41" customFormat="1" ht="45" x14ac:dyDescent="0.25">
      <c r="A17" s="39" t="s">
        <v>30</v>
      </c>
      <c r="B17" s="39" t="s">
        <v>31</v>
      </c>
      <c r="C17" s="40" t="s">
        <v>32</v>
      </c>
      <c r="D17" s="42">
        <v>100300</v>
      </c>
      <c r="E17" s="39" t="s">
        <v>36</v>
      </c>
      <c r="F17" s="39">
        <v>27</v>
      </c>
      <c r="G17" s="39" t="str">
        <f>VLOOKUP(F17,[1]Plan2!$1:$1048576,3,FALSE)</f>
        <v>Tinta esmalte sintético para acabamento em madeira, cor creme, galão com 3,6 litros.</v>
      </c>
      <c r="H17" s="39">
        <v>5</v>
      </c>
      <c r="I17" s="43">
        <v>36.880000000000003</v>
      </c>
      <c r="J17" s="43">
        <f t="shared" si="0"/>
        <v>184.4</v>
      </c>
      <c r="K17" s="44" t="s">
        <v>29</v>
      </c>
      <c r="L17" s="40" t="s">
        <v>29</v>
      </c>
      <c r="M17" s="49" t="s">
        <v>29</v>
      </c>
      <c r="N17" s="43" t="s">
        <v>29</v>
      </c>
      <c r="O17" s="40" t="s">
        <v>29</v>
      </c>
      <c r="P17" s="53" t="s">
        <v>29</v>
      </c>
      <c r="Q17" s="39" t="s">
        <v>120</v>
      </c>
    </row>
    <row r="18" spans="1:17" s="41" customFormat="1" ht="30" x14ac:dyDescent="0.25">
      <c r="A18" s="39" t="s">
        <v>30</v>
      </c>
      <c r="B18" s="39" t="s">
        <v>31</v>
      </c>
      <c r="C18" s="40" t="s">
        <v>32</v>
      </c>
      <c r="D18" s="42">
        <v>100300</v>
      </c>
      <c r="E18" s="39" t="s">
        <v>36</v>
      </c>
      <c r="F18" s="39">
        <v>30</v>
      </c>
      <c r="G18" s="39" t="str">
        <f>VLOOKUP(F18,[1]Plan2!$1:$1048576,3,FALSE)</f>
        <v>Tinta látex PVA para parede externa, cor ocre, balde com 18 litros.</v>
      </c>
      <c r="H18" s="39">
        <v>20</v>
      </c>
      <c r="I18" s="43">
        <v>86.49</v>
      </c>
      <c r="J18" s="43">
        <f t="shared" si="0"/>
        <v>1729.8</v>
      </c>
      <c r="K18" s="44">
        <v>42317</v>
      </c>
      <c r="L18" s="40" t="s">
        <v>37</v>
      </c>
      <c r="M18" s="49">
        <v>20</v>
      </c>
      <c r="N18" s="43">
        <f t="shared" si="2"/>
        <v>1729.8</v>
      </c>
      <c r="O18" s="40" t="s">
        <v>28</v>
      </c>
      <c r="P18" s="53" t="s">
        <v>29</v>
      </c>
      <c r="Q18" s="39" t="s">
        <v>121</v>
      </c>
    </row>
    <row r="19" spans="1:17" s="41" customFormat="1" ht="30" x14ac:dyDescent="0.25">
      <c r="A19" s="39" t="s">
        <v>30</v>
      </c>
      <c r="B19" s="39" t="s">
        <v>31</v>
      </c>
      <c r="C19" s="40" t="s">
        <v>32</v>
      </c>
      <c r="D19" s="42">
        <v>100300</v>
      </c>
      <c r="E19" s="39" t="s">
        <v>36</v>
      </c>
      <c r="F19" s="39">
        <v>31</v>
      </c>
      <c r="G19" s="39" t="str">
        <f>VLOOKUP(F19,[1]Plan2!$1:$1048576,3,FALSE)</f>
        <v>Tinta látex PVA para parede externa, cor palha, balde com 18 litros.</v>
      </c>
      <c r="H19" s="39">
        <v>30</v>
      </c>
      <c r="I19" s="43">
        <v>88.36</v>
      </c>
      <c r="J19" s="43">
        <f t="shared" si="0"/>
        <v>2650.8</v>
      </c>
      <c r="K19" s="44">
        <v>42317</v>
      </c>
      <c r="L19" s="40" t="s">
        <v>37</v>
      </c>
      <c r="M19" s="49">
        <v>30</v>
      </c>
      <c r="N19" s="43">
        <f t="shared" si="2"/>
        <v>2650.8</v>
      </c>
      <c r="O19" s="40" t="s">
        <v>28</v>
      </c>
      <c r="P19" s="53" t="s">
        <v>29</v>
      </c>
      <c r="Q19" s="39" t="s">
        <v>121</v>
      </c>
    </row>
    <row r="20" spans="1:17" s="41" customFormat="1" ht="45" x14ac:dyDescent="0.25">
      <c r="A20" s="39" t="s">
        <v>30</v>
      </c>
      <c r="B20" s="39" t="s">
        <v>31</v>
      </c>
      <c r="C20" s="40" t="s">
        <v>32</v>
      </c>
      <c r="D20" s="42">
        <v>100300</v>
      </c>
      <c r="E20" s="39" t="s">
        <v>36</v>
      </c>
      <c r="F20" s="39">
        <v>32</v>
      </c>
      <c r="G20" s="39" t="str">
        <f>VLOOKUP(F20,[1]Plan2!$1:$1048576,3,FALSE)</f>
        <v>Tinta para demarcação de asfalto, a base de resina acrílica, cor amarela, galão com 3,6 litros.</v>
      </c>
      <c r="H20" s="39">
        <v>20</v>
      </c>
      <c r="I20" s="43">
        <v>46.48</v>
      </c>
      <c r="J20" s="43">
        <f t="shared" si="0"/>
        <v>929.59999999999991</v>
      </c>
      <c r="K20" s="44">
        <v>42317</v>
      </c>
      <c r="L20" s="40" t="s">
        <v>37</v>
      </c>
      <c r="M20" s="49">
        <v>20</v>
      </c>
      <c r="N20" s="43">
        <f t="shared" si="2"/>
        <v>929.59999999999991</v>
      </c>
      <c r="O20" s="40" t="s">
        <v>28</v>
      </c>
      <c r="P20" s="53" t="s">
        <v>29</v>
      </c>
      <c r="Q20" s="39" t="s">
        <v>121</v>
      </c>
    </row>
    <row r="21" spans="1:17" s="41" customFormat="1" ht="60" x14ac:dyDescent="0.25">
      <c r="A21" s="39" t="s">
        <v>30</v>
      </c>
      <c r="B21" s="39" t="s">
        <v>31</v>
      </c>
      <c r="C21" s="40" t="s">
        <v>32</v>
      </c>
      <c r="D21" s="42">
        <v>100300</v>
      </c>
      <c r="E21" s="39" t="s">
        <v>36</v>
      </c>
      <c r="F21" s="39">
        <v>33</v>
      </c>
      <c r="G21" s="39" t="str">
        <f>VLOOKUP(F21,[1]Plan2!$1:$1048576,3,FALSE)</f>
        <v>Vergalhão armação concreto, material ferro, tipo CA-50, comprimento 12, bitola 1/4, aplicação armação vigas/pilares e lajes.</v>
      </c>
      <c r="H21" s="39">
        <v>5</v>
      </c>
      <c r="I21" s="43">
        <v>12.2</v>
      </c>
      <c r="J21" s="43">
        <f t="shared" si="0"/>
        <v>61</v>
      </c>
      <c r="K21" s="44">
        <v>42317</v>
      </c>
      <c r="L21" s="40" t="s">
        <v>34</v>
      </c>
      <c r="M21" s="49">
        <v>5</v>
      </c>
      <c r="N21" s="43">
        <f t="shared" si="2"/>
        <v>61</v>
      </c>
      <c r="O21" s="40" t="s">
        <v>111</v>
      </c>
      <c r="P21" s="53" t="s">
        <v>29</v>
      </c>
      <c r="Q21" s="39" t="s">
        <v>116</v>
      </c>
    </row>
    <row r="22" spans="1:17" s="41" customFormat="1" ht="60" x14ac:dyDescent="0.25">
      <c r="A22" s="39" t="s">
        <v>30</v>
      </c>
      <c r="B22" s="39" t="s">
        <v>31</v>
      </c>
      <c r="C22" s="40" t="s">
        <v>32</v>
      </c>
      <c r="D22" s="42">
        <v>100300</v>
      </c>
      <c r="E22" s="39" t="s">
        <v>36</v>
      </c>
      <c r="F22" s="39">
        <v>34</v>
      </c>
      <c r="G22" s="39" t="str">
        <f>VLOOKUP(F22,[1]Plan2!$1:$1048576,3,FALSE)</f>
        <v>Vergalhão armação concreto, material ferro, tipo CA-50, comprimento 12, bitola 3/16, aplicação armação vigas/pilares e lajes.</v>
      </c>
      <c r="H22" s="39">
        <v>5</v>
      </c>
      <c r="I22" s="43">
        <v>5.33</v>
      </c>
      <c r="J22" s="43">
        <f t="shared" si="0"/>
        <v>26.65</v>
      </c>
      <c r="K22" s="44">
        <v>42317</v>
      </c>
      <c r="L22" s="40" t="s">
        <v>35</v>
      </c>
      <c r="M22" s="49">
        <v>5</v>
      </c>
      <c r="N22" s="43">
        <f t="shared" si="2"/>
        <v>26.65</v>
      </c>
      <c r="O22" s="40" t="s">
        <v>111</v>
      </c>
      <c r="P22" s="53" t="s">
        <v>29</v>
      </c>
      <c r="Q22" s="39" t="s">
        <v>117</v>
      </c>
    </row>
    <row r="23" spans="1:17" s="41" customFormat="1" ht="60" x14ac:dyDescent="0.25">
      <c r="A23" s="39" t="s">
        <v>30</v>
      </c>
      <c r="B23" s="39" t="s">
        <v>31</v>
      </c>
      <c r="C23" s="40" t="s">
        <v>32</v>
      </c>
      <c r="D23" s="42">
        <v>100300</v>
      </c>
      <c r="E23" s="39" t="s">
        <v>36</v>
      </c>
      <c r="F23" s="39">
        <v>35</v>
      </c>
      <c r="G23" s="39" t="str">
        <f>VLOOKUP(F23,[1]Plan2!$1:$1048576,3,FALSE)</f>
        <v>Vergalhão armação concreto, material ferro, tipo CA-50, comprimento 12, bitola 3/8, aplicação armação vigas/pilares e lajes.</v>
      </c>
      <c r="H23" s="39">
        <v>5</v>
      </c>
      <c r="I23" s="43">
        <v>31.68</v>
      </c>
      <c r="J23" s="43">
        <f t="shared" si="0"/>
        <v>158.4</v>
      </c>
      <c r="K23" s="44">
        <v>42317</v>
      </c>
      <c r="L23" s="40" t="s">
        <v>34</v>
      </c>
      <c r="M23" s="49">
        <v>5</v>
      </c>
      <c r="N23" s="43">
        <f t="shared" si="2"/>
        <v>158.4</v>
      </c>
      <c r="O23" s="40" t="s">
        <v>111</v>
      </c>
      <c r="P23" s="53" t="s">
        <v>29</v>
      </c>
      <c r="Q23" s="39" t="s">
        <v>116</v>
      </c>
    </row>
    <row r="24" spans="1:17" s="41" customFormat="1" ht="60" x14ac:dyDescent="0.25">
      <c r="A24" s="39" t="s">
        <v>30</v>
      </c>
      <c r="B24" s="39" t="s">
        <v>31</v>
      </c>
      <c r="C24" s="40" t="s">
        <v>32</v>
      </c>
      <c r="D24" s="42">
        <v>100300</v>
      </c>
      <c r="E24" s="39" t="s">
        <v>36</v>
      </c>
      <c r="F24" s="39">
        <v>36</v>
      </c>
      <c r="G24" s="39" t="str">
        <f>VLOOKUP(F24,[1]Plan2!$1:$1048576,3,FALSE)</f>
        <v>Vergalhão armação concreto, material ferro, tipo CA-50, comprimento 12, bitola 5/16, aplicação armação vigas/pilares e lajes.</v>
      </c>
      <c r="H24" s="39">
        <v>5</v>
      </c>
      <c r="I24" s="43">
        <v>23.11</v>
      </c>
      <c r="J24" s="43">
        <f t="shared" si="0"/>
        <v>115.55</v>
      </c>
      <c r="K24" s="44">
        <v>42317</v>
      </c>
      <c r="L24" s="40" t="s">
        <v>34</v>
      </c>
      <c r="M24" s="49">
        <v>5</v>
      </c>
      <c r="N24" s="43">
        <f t="shared" si="2"/>
        <v>115.55</v>
      </c>
      <c r="O24" s="40" t="s">
        <v>111</v>
      </c>
      <c r="P24" s="53" t="s">
        <v>29</v>
      </c>
      <c r="Q24" s="39" t="s">
        <v>116</v>
      </c>
    </row>
    <row r="25" spans="1:17" s="41" customFormat="1" ht="30" x14ac:dyDescent="0.25">
      <c r="A25" s="39" t="s">
        <v>30</v>
      </c>
      <c r="B25" s="39" t="s">
        <v>31</v>
      </c>
      <c r="C25" s="40" t="s">
        <v>32</v>
      </c>
      <c r="D25" s="42">
        <v>120010</v>
      </c>
      <c r="E25" s="39" t="s">
        <v>38</v>
      </c>
      <c r="F25" s="39">
        <v>26</v>
      </c>
      <c r="G25" s="39" t="str">
        <f>VLOOKUP(F25,[1]Plan2!$1:$1048576,3,FALSE)</f>
        <v>Tinta esmalte sintético para acabamento em madeira, cor cinza, galão com 3,6 litros.</v>
      </c>
      <c r="H25" s="39">
        <v>280</v>
      </c>
      <c r="I25" s="43">
        <v>39.9</v>
      </c>
      <c r="J25" s="43">
        <f t="shared" si="0"/>
        <v>11172</v>
      </c>
      <c r="K25" s="44" t="s">
        <v>29</v>
      </c>
      <c r="L25" s="40" t="s">
        <v>29</v>
      </c>
      <c r="M25" s="49" t="s">
        <v>29</v>
      </c>
      <c r="N25" s="43" t="s">
        <v>29</v>
      </c>
      <c r="O25" s="40" t="s">
        <v>29</v>
      </c>
      <c r="P25" s="53" t="s">
        <v>29</v>
      </c>
      <c r="Q25" s="39" t="s">
        <v>120</v>
      </c>
    </row>
    <row r="26" spans="1:17" s="41" customFormat="1" ht="30" x14ac:dyDescent="0.25">
      <c r="A26" s="39" t="s">
        <v>30</v>
      </c>
      <c r="B26" s="39" t="s">
        <v>31</v>
      </c>
      <c r="C26" s="40" t="s">
        <v>32</v>
      </c>
      <c r="D26" s="42">
        <v>120010</v>
      </c>
      <c r="E26" s="39" t="s">
        <v>38</v>
      </c>
      <c r="F26" s="39">
        <v>29</v>
      </c>
      <c r="G26" s="39" t="str">
        <f>VLOOKUP(F26,[1]Plan2!$1:$1048576,3,FALSE)</f>
        <v>Tinta látex PVA para parede externa, cor branca neve, balde com 18 litros.</v>
      </c>
      <c r="H26" s="39">
        <v>480</v>
      </c>
      <c r="I26" s="43">
        <v>79.8</v>
      </c>
      <c r="J26" s="43">
        <f t="shared" si="0"/>
        <v>38304</v>
      </c>
      <c r="K26" s="44" t="s">
        <v>29</v>
      </c>
      <c r="L26" s="40" t="s">
        <v>29</v>
      </c>
      <c r="M26" s="49" t="s">
        <v>29</v>
      </c>
      <c r="N26" s="43" t="s">
        <v>29</v>
      </c>
      <c r="O26" s="40" t="s">
        <v>29</v>
      </c>
      <c r="P26" s="53" t="s">
        <v>29</v>
      </c>
      <c r="Q26" s="39" t="s">
        <v>120</v>
      </c>
    </row>
    <row r="27" spans="1:17" s="41" customFormat="1" ht="30" x14ac:dyDescent="0.25">
      <c r="A27" s="39" t="s">
        <v>30</v>
      </c>
      <c r="B27" s="39" t="s">
        <v>31</v>
      </c>
      <c r="C27" s="40" t="s">
        <v>32</v>
      </c>
      <c r="D27" s="42">
        <v>130000</v>
      </c>
      <c r="E27" s="39" t="s">
        <v>39</v>
      </c>
      <c r="F27" s="39">
        <v>1</v>
      </c>
      <c r="G27" s="39" t="str">
        <f>VLOOKUP(F27,[1]Plan2!$1:$1048576,3,FALSE)</f>
        <v xml:space="preserve"> Arame de aço recozido, rolo com 1 Kg.</v>
      </c>
      <c r="H27" s="39">
        <v>4</v>
      </c>
      <c r="I27" s="43">
        <v>7.33</v>
      </c>
      <c r="J27" s="43">
        <f t="shared" si="0"/>
        <v>29.32</v>
      </c>
      <c r="K27" s="44">
        <v>42317</v>
      </c>
      <c r="L27" s="40" t="s">
        <v>35</v>
      </c>
      <c r="M27" s="49">
        <v>4</v>
      </c>
      <c r="N27" s="43">
        <f>M27*I27</f>
        <v>29.32</v>
      </c>
      <c r="O27" s="40" t="s">
        <v>111</v>
      </c>
      <c r="P27" s="53" t="s">
        <v>29</v>
      </c>
      <c r="Q27" s="39" t="s">
        <v>117</v>
      </c>
    </row>
    <row r="28" spans="1:17" s="41" customFormat="1" ht="30" x14ac:dyDescent="0.25">
      <c r="A28" s="39" t="s">
        <v>30</v>
      </c>
      <c r="B28" s="39" t="s">
        <v>31</v>
      </c>
      <c r="C28" s="40" t="s">
        <v>32</v>
      </c>
      <c r="D28" s="42">
        <v>130000</v>
      </c>
      <c r="E28" s="39" t="s">
        <v>39</v>
      </c>
      <c r="F28" s="39">
        <v>12</v>
      </c>
      <c r="G28" s="39" t="str">
        <f>VLOOKUP(F28,[1]Plan2!$1:$1048576,3,FALSE)</f>
        <v>Cimento Portland, material clinker, tipo comum</v>
      </c>
      <c r="H28" s="39">
        <v>10</v>
      </c>
      <c r="I28" s="43">
        <v>20.91</v>
      </c>
      <c r="J28" s="43">
        <f t="shared" si="0"/>
        <v>209.1</v>
      </c>
      <c r="K28" s="44">
        <v>42317</v>
      </c>
      <c r="L28" s="40" t="s">
        <v>34</v>
      </c>
      <c r="M28" s="49">
        <v>10</v>
      </c>
      <c r="N28" s="43">
        <f t="shared" ref="N28:N90" si="3">M28*I28</f>
        <v>209.1</v>
      </c>
      <c r="O28" s="40" t="s">
        <v>111</v>
      </c>
      <c r="P28" s="53" t="s">
        <v>29</v>
      </c>
      <c r="Q28" s="39" t="s">
        <v>116</v>
      </c>
    </row>
    <row r="29" spans="1:17" s="41" customFormat="1" ht="45" x14ac:dyDescent="0.25">
      <c r="A29" s="39" t="s">
        <v>30</v>
      </c>
      <c r="B29" s="39" t="s">
        <v>31</v>
      </c>
      <c r="C29" s="40" t="s">
        <v>32</v>
      </c>
      <c r="D29" s="42">
        <v>130000</v>
      </c>
      <c r="E29" s="39" t="s">
        <v>39</v>
      </c>
      <c r="F29" s="39">
        <v>15</v>
      </c>
      <c r="G29" s="39" t="str">
        <f>VLOOKUP(F29,[1]Plan2!$1:$1048576,3,FALSE)</f>
        <v>Parafuso, tipo aplicação vaso sanitário e lavatório, bitola 120 mm, cartela com duas, com bucha.</v>
      </c>
      <c r="H29" s="39">
        <v>5</v>
      </c>
      <c r="I29" s="43">
        <v>5.93</v>
      </c>
      <c r="J29" s="43">
        <f t="shared" si="0"/>
        <v>29.65</v>
      </c>
      <c r="K29" s="44">
        <v>42317</v>
      </c>
      <c r="L29" s="40" t="s">
        <v>35</v>
      </c>
      <c r="M29" s="49">
        <v>5</v>
      </c>
      <c r="N29" s="43">
        <f t="shared" si="3"/>
        <v>29.65</v>
      </c>
      <c r="O29" s="40" t="s">
        <v>111</v>
      </c>
      <c r="P29" s="53" t="s">
        <v>29</v>
      </c>
      <c r="Q29" s="39" t="s">
        <v>117</v>
      </c>
    </row>
    <row r="30" spans="1:17" s="41" customFormat="1" ht="45" x14ac:dyDescent="0.25">
      <c r="A30" s="39" t="s">
        <v>30</v>
      </c>
      <c r="B30" s="39" t="s">
        <v>31</v>
      </c>
      <c r="C30" s="40" t="s">
        <v>32</v>
      </c>
      <c r="D30" s="42">
        <v>130000</v>
      </c>
      <c r="E30" s="39" t="s">
        <v>39</v>
      </c>
      <c r="F30" s="39">
        <v>16</v>
      </c>
      <c r="G30" s="39" t="str">
        <f>VLOOKUP(F30,[1]Plan2!$1:$1048576,3,FALSE)</f>
        <v>Parafuso, tipo aplicação vaso sanitário e lavatório, bitola 80 mm, cartela com duas, com bucha.</v>
      </c>
      <c r="H30" s="39">
        <v>5</v>
      </c>
      <c r="I30" s="43">
        <v>5.93</v>
      </c>
      <c r="J30" s="43">
        <f t="shared" si="0"/>
        <v>29.65</v>
      </c>
      <c r="K30" s="44">
        <v>42317</v>
      </c>
      <c r="L30" s="40" t="s">
        <v>35</v>
      </c>
      <c r="M30" s="49">
        <v>5</v>
      </c>
      <c r="N30" s="43">
        <f t="shared" si="3"/>
        <v>29.65</v>
      </c>
      <c r="O30" s="40" t="s">
        <v>111</v>
      </c>
      <c r="P30" s="53" t="s">
        <v>29</v>
      </c>
      <c r="Q30" s="39" t="s">
        <v>117</v>
      </c>
    </row>
    <row r="31" spans="1:17" s="41" customFormat="1" ht="45" x14ac:dyDescent="0.25">
      <c r="A31" s="39" t="s">
        <v>30</v>
      </c>
      <c r="B31" s="39" t="s">
        <v>31</v>
      </c>
      <c r="C31" s="40" t="s">
        <v>32</v>
      </c>
      <c r="D31" s="42">
        <v>130000</v>
      </c>
      <c r="E31" s="39" t="s">
        <v>39</v>
      </c>
      <c r="F31" s="39">
        <v>25</v>
      </c>
      <c r="G31" s="39" t="str">
        <f>VLOOKUP(F31,[1]Plan2!$1:$1048576,3,FALSE)</f>
        <v>Tinta esmalte sintético para acabamento em madeira, cor azul, galão com 3,6 litros.</v>
      </c>
      <c r="H31" s="39">
        <v>10</v>
      </c>
      <c r="I31" s="43">
        <v>35.950000000000003</v>
      </c>
      <c r="J31" s="43">
        <f t="shared" si="0"/>
        <v>359.5</v>
      </c>
      <c r="K31" s="44" t="s">
        <v>29</v>
      </c>
      <c r="L31" s="40" t="s">
        <v>29</v>
      </c>
      <c r="M31" s="49" t="s">
        <v>29</v>
      </c>
      <c r="N31" s="43" t="s">
        <v>29</v>
      </c>
      <c r="O31" s="40" t="s">
        <v>29</v>
      </c>
      <c r="P31" s="53" t="s">
        <v>29</v>
      </c>
      <c r="Q31" s="39" t="s">
        <v>120</v>
      </c>
    </row>
    <row r="32" spans="1:17" s="41" customFormat="1" ht="45" x14ac:dyDescent="0.25">
      <c r="A32" s="39" t="s">
        <v>30</v>
      </c>
      <c r="B32" s="39" t="s">
        <v>31</v>
      </c>
      <c r="C32" s="40" t="s">
        <v>32</v>
      </c>
      <c r="D32" s="42">
        <v>130000</v>
      </c>
      <c r="E32" s="39" t="s">
        <v>39</v>
      </c>
      <c r="F32" s="39">
        <v>27</v>
      </c>
      <c r="G32" s="39" t="str">
        <f>VLOOKUP(F32,[1]Plan2!$1:$1048576,3,FALSE)</f>
        <v>Tinta esmalte sintético para acabamento em madeira, cor creme, galão com 3,6 litros.</v>
      </c>
      <c r="H32" s="39">
        <v>20</v>
      </c>
      <c r="I32" s="43">
        <v>36.880000000000003</v>
      </c>
      <c r="J32" s="43">
        <f t="shared" si="0"/>
        <v>737.6</v>
      </c>
      <c r="K32" s="44" t="s">
        <v>29</v>
      </c>
      <c r="L32" s="40" t="s">
        <v>29</v>
      </c>
      <c r="M32" s="49" t="s">
        <v>29</v>
      </c>
      <c r="N32" s="43" t="s">
        <v>29</v>
      </c>
      <c r="O32" s="40" t="s">
        <v>29</v>
      </c>
      <c r="P32" s="53" t="s">
        <v>29</v>
      </c>
      <c r="Q32" s="39" t="s">
        <v>120</v>
      </c>
    </row>
    <row r="33" spans="1:17" s="41" customFormat="1" ht="60" x14ac:dyDescent="0.25">
      <c r="A33" s="39" t="s">
        <v>30</v>
      </c>
      <c r="B33" s="39" t="s">
        <v>31</v>
      </c>
      <c r="C33" s="40" t="s">
        <v>32</v>
      </c>
      <c r="D33" s="42">
        <v>130000</v>
      </c>
      <c r="E33" s="39" t="s">
        <v>39</v>
      </c>
      <c r="F33" s="39">
        <v>33</v>
      </c>
      <c r="G33" s="39" t="str">
        <f>VLOOKUP(F33,[1]Plan2!$1:$1048576,3,FALSE)</f>
        <v>Vergalhão armação concreto, material ferro, tipo CA-50, comprimento 12, bitola 1/4, aplicação armação vigas/pilares e lajes.</v>
      </c>
      <c r="H33" s="39">
        <v>20</v>
      </c>
      <c r="I33" s="43">
        <v>12.2</v>
      </c>
      <c r="J33" s="43">
        <f t="shared" si="0"/>
        <v>244</v>
      </c>
      <c r="K33" s="44">
        <v>42317</v>
      </c>
      <c r="L33" s="40" t="s">
        <v>34</v>
      </c>
      <c r="M33" s="49">
        <v>20</v>
      </c>
      <c r="N33" s="43">
        <f t="shared" si="3"/>
        <v>244</v>
      </c>
      <c r="O33" s="40" t="s">
        <v>111</v>
      </c>
      <c r="P33" s="53" t="s">
        <v>29</v>
      </c>
      <c r="Q33" s="39" t="s">
        <v>116</v>
      </c>
    </row>
    <row r="34" spans="1:17" s="41" customFormat="1" ht="60" x14ac:dyDescent="0.25">
      <c r="A34" s="39" t="s">
        <v>30</v>
      </c>
      <c r="B34" s="39" t="s">
        <v>31</v>
      </c>
      <c r="C34" s="40" t="s">
        <v>32</v>
      </c>
      <c r="D34" s="42">
        <v>130000</v>
      </c>
      <c r="E34" s="39" t="s">
        <v>39</v>
      </c>
      <c r="F34" s="39">
        <v>35</v>
      </c>
      <c r="G34" s="39" t="str">
        <f>VLOOKUP(F34,[1]Plan2!$1:$1048576,3,FALSE)</f>
        <v>Vergalhão armação concreto, material ferro, tipo CA-50, comprimento 12, bitola 3/8, aplicação armação vigas/pilares e lajes.</v>
      </c>
      <c r="H34" s="39">
        <v>20</v>
      </c>
      <c r="I34" s="43">
        <v>31.68</v>
      </c>
      <c r="J34" s="43">
        <f t="shared" si="0"/>
        <v>633.6</v>
      </c>
      <c r="K34" s="44">
        <v>42317</v>
      </c>
      <c r="L34" s="40" t="s">
        <v>34</v>
      </c>
      <c r="M34" s="49">
        <v>20</v>
      </c>
      <c r="N34" s="43">
        <f t="shared" si="3"/>
        <v>633.6</v>
      </c>
      <c r="O34" s="40" t="s">
        <v>111</v>
      </c>
      <c r="P34" s="53" t="s">
        <v>29</v>
      </c>
      <c r="Q34" s="39" t="s">
        <v>116</v>
      </c>
    </row>
    <row r="35" spans="1:17" s="41" customFormat="1" ht="60" x14ac:dyDescent="0.25">
      <c r="A35" s="39" t="s">
        <v>30</v>
      </c>
      <c r="B35" s="39" t="s">
        <v>31</v>
      </c>
      <c r="C35" s="40" t="s">
        <v>32</v>
      </c>
      <c r="D35" s="42">
        <v>130000</v>
      </c>
      <c r="E35" s="39" t="s">
        <v>39</v>
      </c>
      <c r="F35" s="39">
        <v>36</v>
      </c>
      <c r="G35" s="39" t="str">
        <f>VLOOKUP(F35,[1]Plan2!$1:$1048576,3,FALSE)</f>
        <v>Vergalhão armação concreto, material ferro, tipo CA-50, comprimento 12, bitola 5/16, aplicação armação vigas/pilares e lajes.</v>
      </c>
      <c r="H35" s="39">
        <v>20</v>
      </c>
      <c r="I35" s="43">
        <v>23.11</v>
      </c>
      <c r="J35" s="43">
        <f t="shared" si="0"/>
        <v>462.2</v>
      </c>
      <c r="K35" s="44">
        <v>42317</v>
      </c>
      <c r="L35" s="40" t="s">
        <v>34</v>
      </c>
      <c r="M35" s="49">
        <v>20</v>
      </c>
      <c r="N35" s="43">
        <f t="shared" si="3"/>
        <v>462.2</v>
      </c>
      <c r="O35" s="40" t="s">
        <v>111</v>
      </c>
      <c r="P35" s="53" t="s">
        <v>29</v>
      </c>
      <c r="Q35" s="39" t="s">
        <v>116</v>
      </c>
    </row>
    <row r="36" spans="1:17" s="41" customFormat="1" ht="45" x14ac:dyDescent="0.25">
      <c r="A36" s="39" t="s">
        <v>30</v>
      </c>
      <c r="B36" s="39" t="s">
        <v>31</v>
      </c>
      <c r="C36" s="40" t="s">
        <v>32</v>
      </c>
      <c r="D36" s="42">
        <v>130000</v>
      </c>
      <c r="E36" s="39" t="s">
        <v>39</v>
      </c>
      <c r="F36" s="39">
        <v>27</v>
      </c>
      <c r="G36" s="39" t="str">
        <f>VLOOKUP(F36,[1]Plan2!$1:$1048576,3,FALSE)</f>
        <v>Tinta esmalte sintético para acabamento em madeira, cor creme, galão com 3,6 litros.</v>
      </c>
      <c r="H36" s="39">
        <v>1</v>
      </c>
      <c r="I36" s="43">
        <v>36.880000000000003</v>
      </c>
      <c r="J36" s="43">
        <f t="shared" si="0"/>
        <v>36.880000000000003</v>
      </c>
      <c r="K36" s="44" t="s">
        <v>29</v>
      </c>
      <c r="L36" s="40" t="s">
        <v>29</v>
      </c>
      <c r="M36" s="49" t="s">
        <v>29</v>
      </c>
      <c r="N36" s="43" t="s">
        <v>29</v>
      </c>
      <c r="O36" s="40" t="s">
        <v>29</v>
      </c>
      <c r="P36" s="53" t="s">
        <v>29</v>
      </c>
      <c r="Q36" s="39" t="s">
        <v>120</v>
      </c>
    </row>
    <row r="37" spans="1:17" s="41" customFormat="1" ht="45" x14ac:dyDescent="0.25">
      <c r="A37" s="39" t="s">
        <v>30</v>
      </c>
      <c r="B37" s="39" t="s">
        <v>31</v>
      </c>
      <c r="C37" s="40" t="s">
        <v>32</v>
      </c>
      <c r="D37" s="42">
        <v>140116</v>
      </c>
      <c r="E37" s="39" t="s">
        <v>40</v>
      </c>
      <c r="F37" s="39">
        <v>27</v>
      </c>
      <c r="G37" s="39" t="str">
        <f>VLOOKUP(F37,[1]Plan2!$1:$1048576,3,FALSE)</f>
        <v>Tinta esmalte sintético para acabamento em madeira, cor creme, galão com 3,6 litros.</v>
      </c>
      <c r="H37" s="39">
        <v>1</v>
      </c>
      <c r="I37" s="43">
        <v>36.880000000000003</v>
      </c>
      <c r="J37" s="43">
        <f t="shared" si="0"/>
        <v>36.880000000000003</v>
      </c>
      <c r="K37" s="44" t="s">
        <v>29</v>
      </c>
      <c r="L37" s="40" t="s">
        <v>29</v>
      </c>
      <c r="M37" s="49" t="s">
        <v>29</v>
      </c>
      <c r="N37" s="43" t="s">
        <v>29</v>
      </c>
      <c r="O37" s="40" t="s">
        <v>29</v>
      </c>
      <c r="P37" s="53" t="s">
        <v>29</v>
      </c>
      <c r="Q37" s="39" t="s">
        <v>120</v>
      </c>
    </row>
    <row r="38" spans="1:17" s="41" customFormat="1" ht="30" x14ac:dyDescent="0.25">
      <c r="A38" s="39" t="s">
        <v>30</v>
      </c>
      <c r="B38" s="39" t="s">
        <v>31</v>
      </c>
      <c r="C38" s="40" t="s">
        <v>32</v>
      </c>
      <c r="D38" s="42">
        <v>140116</v>
      </c>
      <c r="E38" s="39" t="s">
        <v>40</v>
      </c>
      <c r="F38" s="39">
        <v>31</v>
      </c>
      <c r="G38" s="39" t="str">
        <f>VLOOKUP(F38,[1]Plan2!$1:$1048576,3,FALSE)</f>
        <v>Tinta látex PVA para parede externa, cor palha, balde com 18 litros.</v>
      </c>
      <c r="H38" s="39">
        <v>1</v>
      </c>
      <c r="I38" s="43">
        <v>88.36</v>
      </c>
      <c r="J38" s="43">
        <f t="shared" si="0"/>
        <v>88.36</v>
      </c>
      <c r="K38" s="44">
        <v>42317</v>
      </c>
      <c r="L38" s="40" t="s">
        <v>37</v>
      </c>
      <c r="M38" s="49">
        <v>1</v>
      </c>
      <c r="N38" s="43">
        <f t="shared" si="3"/>
        <v>88.36</v>
      </c>
      <c r="O38" s="40" t="s">
        <v>28</v>
      </c>
      <c r="P38" s="53" t="s">
        <v>29</v>
      </c>
      <c r="Q38" s="39" t="s">
        <v>121</v>
      </c>
    </row>
    <row r="39" spans="1:17" s="41" customFormat="1" ht="30" x14ac:dyDescent="0.25">
      <c r="A39" s="39" t="s">
        <v>30</v>
      </c>
      <c r="B39" s="39" t="s">
        <v>31</v>
      </c>
      <c r="C39" s="40" t="s">
        <v>32</v>
      </c>
      <c r="D39" s="42">
        <v>150100</v>
      </c>
      <c r="E39" s="39" t="s">
        <v>41</v>
      </c>
      <c r="F39" s="39">
        <v>2</v>
      </c>
      <c r="G39" s="39" t="str">
        <f>VLOOKUP(F39,[1]Plan2!$1:$1048576,3,FALSE)</f>
        <v>Areia, tipo lavada, granulometria fina.</v>
      </c>
      <c r="H39" s="39">
        <v>10</v>
      </c>
      <c r="I39" s="43">
        <v>63</v>
      </c>
      <c r="J39" s="43">
        <f t="shared" si="0"/>
        <v>630</v>
      </c>
      <c r="K39" s="44">
        <v>42317</v>
      </c>
      <c r="L39" s="40" t="s">
        <v>35</v>
      </c>
      <c r="M39" s="49">
        <v>10</v>
      </c>
      <c r="N39" s="43">
        <f t="shared" si="3"/>
        <v>630</v>
      </c>
      <c r="O39" s="40" t="s">
        <v>111</v>
      </c>
      <c r="P39" s="53" t="s">
        <v>29</v>
      </c>
      <c r="Q39" s="39" t="s">
        <v>117</v>
      </c>
    </row>
    <row r="40" spans="1:17" s="41" customFormat="1" ht="45" x14ac:dyDescent="0.25">
      <c r="A40" s="39" t="s">
        <v>30</v>
      </c>
      <c r="B40" s="39" t="s">
        <v>31</v>
      </c>
      <c r="C40" s="40" t="s">
        <v>32</v>
      </c>
      <c r="D40" s="42">
        <v>150100</v>
      </c>
      <c r="E40" s="39" t="s">
        <v>41</v>
      </c>
      <c r="F40" s="39">
        <v>11</v>
      </c>
      <c r="G40" s="39" t="str">
        <f>VLOOKUP(F40,[1]Plan2!$1:$1048576,3,FALSE)</f>
        <v>Cal viva, material óxido cálcio, cor branca, apresentação pó, aplicação construção em geral.</v>
      </c>
      <c r="H40" s="39">
        <v>100</v>
      </c>
      <c r="I40" s="43">
        <v>5.59</v>
      </c>
      <c r="J40" s="43">
        <f t="shared" si="0"/>
        <v>559</v>
      </c>
      <c r="K40" s="44">
        <v>42317</v>
      </c>
      <c r="L40" s="40" t="s">
        <v>35</v>
      </c>
      <c r="M40" s="49">
        <v>100</v>
      </c>
      <c r="N40" s="43">
        <f t="shared" si="3"/>
        <v>559</v>
      </c>
      <c r="O40" s="40" t="s">
        <v>111</v>
      </c>
      <c r="P40" s="53" t="s">
        <v>29</v>
      </c>
      <c r="Q40" s="39" t="s">
        <v>117</v>
      </c>
    </row>
    <row r="41" spans="1:17" s="41" customFormat="1" ht="45" x14ac:dyDescent="0.25">
      <c r="A41" s="39" t="s">
        <v>30</v>
      </c>
      <c r="B41" s="39" t="s">
        <v>31</v>
      </c>
      <c r="C41" s="40" t="s">
        <v>32</v>
      </c>
      <c r="D41" s="42">
        <v>170000</v>
      </c>
      <c r="E41" s="39" t="s">
        <v>42</v>
      </c>
      <c r="F41" s="39">
        <v>32</v>
      </c>
      <c r="G41" s="39" t="str">
        <f>VLOOKUP(F41,[1]Plan2!$1:$1048576,3,FALSE)</f>
        <v>Tinta para demarcação de asfalto, a base de resina acrílica, cor amarela, galão com 3,6 litros.</v>
      </c>
      <c r="H41" s="39">
        <v>2</v>
      </c>
      <c r="I41" s="43">
        <v>46.48</v>
      </c>
      <c r="J41" s="43">
        <f t="shared" si="0"/>
        <v>92.96</v>
      </c>
      <c r="K41" s="44">
        <v>42317</v>
      </c>
      <c r="L41" s="40" t="s">
        <v>37</v>
      </c>
      <c r="M41" s="49">
        <v>2</v>
      </c>
      <c r="N41" s="43">
        <f t="shared" si="3"/>
        <v>92.96</v>
      </c>
      <c r="O41" s="40" t="s">
        <v>28</v>
      </c>
      <c r="P41" s="53" t="s">
        <v>29</v>
      </c>
      <c r="Q41" s="39" t="s">
        <v>121</v>
      </c>
    </row>
    <row r="42" spans="1:17" s="41" customFormat="1" ht="30" x14ac:dyDescent="0.25">
      <c r="A42" s="39" t="s">
        <v>30</v>
      </c>
      <c r="B42" s="39" t="s">
        <v>31</v>
      </c>
      <c r="C42" s="40" t="s">
        <v>32</v>
      </c>
      <c r="D42" s="42">
        <v>240000</v>
      </c>
      <c r="E42" s="39" t="s">
        <v>43</v>
      </c>
      <c r="F42" s="39">
        <v>8</v>
      </c>
      <c r="G42" s="39" t="str">
        <f>VLOOKUP(F42,[1]Plan2!$1:$1048576,3,FALSE)</f>
        <v>Bucha S10, com parafuso.</v>
      </c>
      <c r="H42" s="39">
        <v>200</v>
      </c>
      <c r="I42" s="43">
        <v>0.28999999999999998</v>
      </c>
      <c r="J42" s="43">
        <f t="shared" si="0"/>
        <v>57.999999999999993</v>
      </c>
      <c r="K42" s="44" t="s">
        <v>29</v>
      </c>
      <c r="L42" s="40" t="s">
        <v>29</v>
      </c>
      <c r="M42" s="49" t="s">
        <v>29</v>
      </c>
      <c r="N42" s="43" t="s">
        <v>29</v>
      </c>
      <c r="O42" s="40" t="s">
        <v>29</v>
      </c>
      <c r="P42" s="53" t="s">
        <v>29</v>
      </c>
      <c r="Q42" s="39" t="s">
        <v>119</v>
      </c>
    </row>
    <row r="43" spans="1:17" s="41" customFormat="1" ht="30" x14ac:dyDescent="0.25">
      <c r="A43" s="39" t="s">
        <v>30</v>
      </c>
      <c r="B43" s="39" t="s">
        <v>31</v>
      </c>
      <c r="C43" s="40" t="s">
        <v>32</v>
      </c>
      <c r="D43" s="42">
        <v>240000</v>
      </c>
      <c r="E43" s="39" t="s">
        <v>43</v>
      </c>
      <c r="F43" s="39">
        <v>10</v>
      </c>
      <c r="G43" s="39" t="str">
        <f>VLOOKUP(F43,[1]Plan2!$1:$1048576,3,FALSE)</f>
        <v>Bucha S8, com parafuso.</v>
      </c>
      <c r="H43" s="39">
        <v>200</v>
      </c>
      <c r="I43" s="43">
        <v>0.28999999999999998</v>
      </c>
      <c r="J43" s="43">
        <f t="shared" si="0"/>
        <v>57.999999999999993</v>
      </c>
      <c r="K43" s="44" t="s">
        <v>29</v>
      </c>
      <c r="L43" s="40" t="s">
        <v>29</v>
      </c>
      <c r="M43" s="49" t="s">
        <v>29</v>
      </c>
      <c r="N43" s="43" t="s">
        <v>29</v>
      </c>
      <c r="O43" s="40" t="s">
        <v>29</v>
      </c>
      <c r="P43" s="53" t="s">
        <v>29</v>
      </c>
      <c r="Q43" s="39" t="s">
        <v>119</v>
      </c>
    </row>
    <row r="44" spans="1:17" s="41" customFormat="1" ht="30" x14ac:dyDescent="0.25">
      <c r="A44" s="39" t="s">
        <v>30</v>
      </c>
      <c r="B44" s="39" t="s">
        <v>31</v>
      </c>
      <c r="C44" s="40" t="s">
        <v>32</v>
      </c>
      <c r="D44" s="42">
        <v>240000</v>
      </c>
      <c r="E44" s="39" t="s">
        <v>43</v>
      </c>
      <c r="F44" s="39">
        <v>9</v>
      </c>
      <c r="G44" s="39" t="str">
        <f>VLOOKUP(F44,[1]Plan2!$1:$1048576,3,FALSE)</f>
        <v>Bucha S6, com parafuso.</v>
      </c>
      <c r="H44" s="39">
        <v>200</v>
      </c>
      <c r="I44" s="43">
        <v>0.5</v>
      </c>
      <c r="J44" s="43">
        <f t="shared" si="0"/>
        <v>100</v>
      </c>
      <c r="K44" s="44" t="s">
        <v>29</v>
      </c>
      <c r="L44" s="40" t="s">
        <v>29</v>
      </c>
      <c r="M44" s="49" t="s">
        <v>29</v>
      </c>
      <c r="N44" s="43" t="s">
        <v>29</v>
      </c>
      <c r="O44" s="40" t="s">
        <v>29</v>
      </c>
      <c r="P44" s="53" t="s">
        <v>29</v>
      </c>
      <c r="Q44" s="39" t="s">
        <v>119</v>
      </c>
    </row>
    <row r="45" spans="1:17" s="41" customFormat="1" ht="30" x14ac:dyDescent="0.25">
      <c r="A45" s="39" t="s">
        <v>30</v>
      </c>
      <c r="B45" s="39" t="s">
        <v>31</v>
      </c>
      <c r="C45" s="40" t="s">
        <v>32</v>
      </c>
      <c r="D45" s="42">
        <v>240000</v>
      </c>
      <c r="E45" s="39" t="s">
        <v>43</v>
      </c>
      <c r="F45" s="39">
        <v>28</v>
      </c>
      <c r="G45" s="39" t="str">
        <f>VLOOKUP(F45,[1]Plan2!$1:$1048576,3,FALSE)</f>
        <v>Tinta látex PVA para parede externa, cor branca gelo, balde com 18 litros.</v>
      </c>
      <c r="H45" s="39">
        <v>1</v>
      </c>
      <c r="I45" s="43">
        <v>79.599999999999994</v>
      </c>
      <c r="J45" s="43">
        <f t="shared" si="0"/>
        <v>79.599999999999994</v>
      </c>
      <c r="K45" s="44" t="s">
        <v>29</v>
      </c>
      <c r="L45" s="40" t="s">
        <v>29</v>
      </c>
      <c r="M45" s="49" t="s">
        <v>29</v>
      </c>
      <c r="N45" s="43" t="s">
        <v>29</v>
      </c>
      <c r="O45" s="40" t="s">
        <v>29</v>
      </c>
      <c r="P45" s="53" t="s">
        <v>29</v>
      </c>
      <c r="Q45" s="39" t="s">
        <v>120</v>
      </c>
    </row>
    <row r="46" spans="1:17" s="41" customFormat="1" ht="30" x14ac:dyDescent="0.25">
      <c r="A46" s="39" t="s">
        <v>30</v>
      </c>
      <c r="B46" s="39" t="s">
        <v>31</v>
      </c>
      <c r="C46" s="40" t="s">
        <v>32</v>
      </c>
      <c r="D46" s="42">
        <v>240000</v>
      </c>
      <c r="E46" s="39" t="s">
        <v>43</v>
      </c>
      <c r="F46" s="39">
        <v>31</v>
      </c>
      <c r="G46" s="39" t="str">
        <f>VLOOKUP(F46,[1]Plan2!$1:$1048576,3,FALSE)</f>
        <v>Tinta látex PVA para parede externa, cor palha, balde com 18 litros.</v>
      </c>
      <c r="H46" s="39">
        <v>2</v>
      </c>
      <c r="I46" s="43">
        <v>88.36</v>
      </c>
      <c r="J46" s="43">
        <f t="shared" si="0"/>
        <v>176.72</v>
      </c>
      <c r="K46" s="44">
        <v>42317</v>
      </c>
      <c r="L46" s="40" t="s">
        <v>37</v>
      </c>
      <c r="M46" s="49">
        <v>2</v>
      </c>
      <c r="N46" s="43">
        <f t="shared" si="3"/>
        <v>176.72</v>
      </c>
      <c r="O46" s="40" t="s">
        <v>28</v>
      </c>
      <c r="P46" s="53" t="s">
        <v>29</v>
      </c>
      <c r="Q46" s="39" t="s">
        <v>121</v>
      </c>
    </row>
    <row r="47" spans="1:17" s="41" customFormat="1" ht="30" x14ac:dyDescent="0.25">
      <c r="A47" s="39" t="s">
        <v>30</v>
      </c>
      <c r="B47" s="39" t="s">
        <v>31</v>
      </c>
      <c r="C47" s="40" t="s">
        <v>32</v>
      </c>
      <c r="D47" s="42">
        <v>240000</v>
      </c>
      <c r="E47" s="39" t="s">
        <v>43</v>
      </c>
      <c r="F47" s="39">
        <v>37</v>
      </c>
      <c r="G47" s="39" t="str">
        <f>VLOOKUP(F47,[1]Plan2!$1:$1048576,3,FALSE)</f>
        <v>Zarcão galão com 3,6 litros.</v>
      </c>
      <c r="H47" s="39">
        <v>2</v>
      </c>
      <c r="I47" s="43">
        <v>37.4</v>
      </c>
      <c r="J47" s="43">
        <f t="shared" si="0"/>
        <v>74.8</v>
      </c>
      <c r="K47" s="44">
        <v>42317</v>
      </c>
      <c r="L47" s="40" t="s">
        <v>34</v>
      </c>
      <c r="M47" s="49">
        <v>2</v>
      </c>
      <c r="N47" s="43">
        <f t="shared" si="3"/>
        <v>74.8</v>
      </c>
      <c r="O47" s="40" t="s">
        <v>111</v>
      </c>
      <c r="P47" s="53" t="s">
        <v>29</v>
      </c>
      <c r="Q47" s="39" t="s">
        <v>116</v>
      </c>
    </row>
    <row r="48" spans="1:17" s="41" customFormat="1" ht="30" x14ac:dyDescent="0.25">
      <c r="A48" s="39" t="s">
        <v>30</v>
      </c>
      <c r="B48" s="39" t="s">
        <v>31</v>
      </c>
      <c r="C48" s="40" t="s">
        <v>32</v>
      </c>
      <c r="D48" s="42">
        <v>260200</v>
      </c>
      <c r="E48" s="39" t="s">
        <v>44</v>
      </c>
      <c r="F48" s="39">
        <v>3</v>
      </c>
      <c r="G48" s="39" t="str">
        <f>VLOOKUP(F48,[1]Plan2!$1:$1048576,3,FALSE)</f>
        <v>Areia, tipo lavada, granulometria média.</v>
      </c>
      <c r="H48" s="39">
        <v>3</v>
      </c>
      <c r="I48" s="43">
        <v>63</v>
      </c>
      <c r="J48" s="43">
        <f t="shared" si="0"/>
        <v>189</v>
      </c>
      <c r="K48" s="44">
        <v>42317</v>
      </c>
      <c r="L48" s="40" t="s">
        <v>35</v>
      </c>
      <c r="M48" s="49">
        <v>3</v>
      </c>
      <c r="N48" s="43">
        <f t="shared" si="3"/>
        <v>189</v>
      </c>
      <c r="O48" s="40" t="s">
        <v>111</v>
      </c>
      <c r="P48" s="53" t="s">
        <v>29</v>
      </c>
      <c r="Q48" s="39" t="s">
        <v>117</v>
      </c>
    </row>
    <row r="49" spans="1:17" s="41" customFormat="1" ht="30" x14ac:dyDescent="0.25">
      <c r="A49" s="39" t="s">
        <v>30</v>
      </c>
      <c r="B49" s="39" t="s">
        <v>31</v>
      </c>
      <c r="C49" s="40" t="s">
        <v>32</v>
      </c>
      <c r="D49" s="42">
        <v>260200</v>
      </c>
      <c r="E49" s="39" t="s">
        <v>44</v>
      </c>
      <c r="F49" s="39">
        <v>5</v>
      </c>
      <c r="G49" s="39" t="str">
        <f>VLOOKUP(F49,[1]Plan2!$1:$1048576,3,FALSE)</f>
        <v>Argamassa piso sobre piso, saco com 20 Kg.</v>
      </c>
      <c r="H49" s="39">
        <v>30</v>
      </c>
      <c r="I49" s="43">
        <v>19.79</v>
      </c>
      <c r="J49" s="43">
        <f t="shared" si="0"/>
        <v>593.69999999999993</v>
      </c>
      <c r="K49" s="44">
        <v>42317</v>
      </c>
      <c r="L49" s="40" t="s">
        <v>34</v>
      </c>
      <c r="M49" s="49">
        <v>13</v>
      </c>
      <c r="N49" s="43">
        <f t="shared" si="3"/>
        <v>257.27</v>
      </c>
      <c r="O49" s="40" t="s">
        <v>111</v>
      </c>
      <c r="P49" s="53" t="s">
        <v>29</v>
      </c>
      <c r="Q49" s="39" t="s">
        <v>116</v>
      </c>
    </row>
    <row r="50" spans="1:17" s="41" customFormat="1" ht="30" x14ac:dyDescent="0.25">
      <c r="A50" s="39" t="s">
        <v>30</v>
      </c>
      <c r="B50" s="39" t="s">
        <v>31</v>
      </c>
      <c r="C50" s="40" t="s">
        <v>32</v>
      </c>
      <c r="D50" s="42">
        <v>260200</v>
      </c>
      <c r="E50" s="39" t="s">
        <v>44</v>
      </c>
      <c r="F50" s="39">
        <v>12</v>
      </c>
      <c r="G50" s="39" t="str">
        <f>VLOOKUP(F50,[1]Plan2!$1:$1048576,3,FALSE)</f>
        <v>Cimento Portland, material clinker, tipo comum</v>
      </c>
      <c r="H50" s="39">
        <v>5</v>
      </c>
      <c r="I50" s="43">
        <v>20.91</v>
      </c>
      <c r="J50" s="43">
        <f t="shared" si="0"/>
        <v>104.55</v>
      </c>
      <c r="K50" s="44">
        <v>42317</v>
      </c>
      <c r="L50" s="40" t="s">
        <v>34</v>
      </c>
      <c r="M50" s="49">
        <v>5</v>
      </c>
      <c r="N50" s="43">
        <f t="shared" si="3"/>
        <v>104.55</v>
      </c>
      <c r="O50" s="40" t="s">
        <v>111</v>
      </c>
      <c r="P50" s="53" t="s">
        <v>29</v>
      </c>
      <c r="Q50" s="39" t="s">
        <v>116</v>
      </c>
    </row>
    <row r="51" spans="1:17" s="41" customFormat="1" ht="30" x14ac:dyDescent="0.25">
      <c r="A51" s="39" t="s">
        <v>30</v>
      </c>
      <c r="B51" s="39" t="s">
        <v>31</v>
      </c>
      <c r="C51" s="40" t="s">
        <v>32</v>
      </c>
      <c r="D51" s="42">
        <v>260200</v>
      </c>
      <c r="E51" s="39" t="s">
        <v>44</v>
      </c>
      <c r="F51" s="39">
        <v>17</v>
      </c>
      <c r="G51" s="39" t="str">
        <f>VLOOKUP(F51,[1]Plan2!$1:$1048576,3,FALSE)</f>
        <v>Pedra britada nº 1.</v>
      </c>
      <c r="H51" s="39">
        <v>3</v>
      </c>
      <c r="I51" s="43">
        <v>96</v>
      </c>
      <c r="J51" s="43">
        <f t="shared" si="0"/>
        <v>288</v>
      </c>
      <c r="K51" s="44">
        <v>42317</v>
      </c>
      <c r="L51" s="40" t="s">
        <v>35</v>
      </c>
      <c r="M51" s="49">
        <v>3</v>
      </c>
      <c r="N51" s="43">
        <f t="shared" si="3"/>
        <v>288</v>
      </c>
      <c r="O51" s="40" t="s">
        <v>111</v>
      </c>
      <c r="P51" s="53" t="s">
        <v>29</v>
      </c>
      <c r="Q51" s="39" t="s">
        <v>117</v>
      </c>
    </row>
    <row r="52" spans="1:17" s="41" customFormat="1" ht="45" x14ac:dyDescent="0.25">
      <c r="A52" s="39" t="s">
        <v>30</v>
      </c>
      <c r="B52" s="39" t="s">
        <v>31</v>
      </c>
      <c r="C52" s="40" t="s">
        <v>32</v>
      </c>
      <c r="D52" s="42">
        <v>260200</v>
      </c>
      <c r="E52" s="39" t="s">
        <v>44</v>
      </c>
      <c r="F52" s="39">
        <v>25</v>
      </c>
      <c r="G52" s="39" t="str">
        <f>VLOOKUP(F52,[1]Plan2!$1:$1048576,3,FALSE)</f>
        <v>Tinta esmalte sintético para acabamento em madeira, cor azul, galão com 3,6 litros.</v>
      </c>
      <c r="H52" s="39">
        <v>4</v>
      </c>
      <c r="I52" s="43">
        <v>35.950000000000003</v>
      </c>
      <c r="J52" s="43">
        <f t="shared" si="0"/>
        <v>143.80000000000001</v>
      </c>
      <c r="K52" s="44" t="s">
        <v>29</v>
      </c>
      <c r="L52" s="40" t="s">
        <v>29</v>
      </c>
      <c r="M52" s="49" t="s">
        <v>29</v>
      </c>
      <c r="N52" s="43" t="s">
        <v>29</v>
      </c>
      <c r="O52" s="40" t="s">
        <v>29</v>
      </c>
      <c r="P52" s="53" t="s">
        <v>29</v>
      </c>
      <c r="Q52" s="39" t="s">
        <v>120</v>
      </c>
    </row>
    <row r="53" spans="1:17" s="41" customFormat="1" ht="30" x14ac:dyDescent="0.25">
      <c r="A53" s="39" t="s">
        <v>30</v>
      </c>
      <c r="B53" s="39" t="s">
        <v>31</v>
      </c>
      <c r="C53" s="40" t="s">
        <v>32</v>
      </c>
      <c r="D53" s="42">
        <v>260200</v>
      </c>
      <c r="E53" s="39" t="s">
        <v>44</v>
      </c>
      <c r="F53" s="39">
        <v>28</v>
      </c>
      <c r="G53" s="39" t="str">
        <f>VLOOKUP(F53,[1]Plan2!$1:$1048576,3,FALSE)</f>
        <v>Tinta látex PVA para parede externa, cor branca gelo, balde com 18 litros.</v>
      </c>
      <c r="H53" s="39">
        <v>6</v>
      </c>
      <c r="I53" s="43">
        <v>79.599999999999994</v>
      </c>
      <c r="J53" s="43">
        <f t="shared" si="0"/>
        <v>477.59999999999997</v>
      </c>
      <c r="K53" s="44" t="s">
        <v>29</v>
      </c>
      <c r="L53" s="40" t="s">
        <v>29</v>
      </c>
      <c r="M53" s="49" t="s">
        <v>29</v>
      </c>
      <c r="N53" s="43" t="s">
        <v>29</v>
      </c>
      <c r="O53" s="40" t="s">
        <v>29</v>
      </c>
      <c r="P53" s="53" t="s">
        <v>29</v>
      </c>
      <c r="Q53" s="39" t="s">
        <v>120</v>
      </c>
    </row>
    <row r="54" spans="1:17" s="41" customFormat="1" ht="30" x14ac:dyDescent="0.25">
      <c r="A54" s="39" t="s">
        <v>30</v>
      </c>
      <c r="B54" s="39" t="s">
        <v>31</v>
      </c>
      <c r="C54" s="40" t="s">
        <v>32</v>
      </c>
      <c r="D54" s="42">
        <v>260200</v>
      </c>
      <c r="E54" s="39" t="s">
        <v>44</v>
      </c>
      <c r="F54" s="39">
        <v>30</v>
      </c>
      <c r="G54" s="39" t="str">
        <f>VLOOKUP(F54,[1]Plan2!$1:$1048576,3,FALSE)</f>
        <v>Tinta látex PVA para parede externa, cor ocre, balde com 18 litros.</v>
      </c>
      <c r="H54" s="39">
        <v>2</v>
      </c>
      <c r="I54" s="43">
        <v>86.49</v>
      </c>
      <c r="J54" s="43">
        <f t="shared" si="0"/>
        <v>172.98</v>
      </c>
      <c r="K54" s="44">
        <v>42317</v>
      </c>
      <c r="L54" s="40" t="s">
        <v>37</v>
      </c>
      <c r="M54" s="49">
        <v>2</v>
      </c>
      <c r="N54" s="43">
        <f t="shared" si="3"/>
        <v>172.98</v>
      </c>
      <c r="O54" s="40" t="s">
        <v>28</v>
      </c>
      <c r="P54" s="53" t="s">
        <v>29</v>
      </c>
      <c r="Q54" s="39" t="s">
        <v>121</v>
      </c>
    </row>
    <row r="55" spans="1:17" s="41" customFormat="1" ht="45" x14ac:dyDescent="0.25">
      <c r="A55" s="39" t="s">
        <v>30</v>
      </c>
      <c r="B55" s="39" t="s">
        <v>31</v>
      </c>
      <c r="C55" s="40" t="s">
        <v>32</v>
      </c>
      <c r="D55" s="42">
        <v>260200</v>
      </c>
      <c r="E55" s="39" t="s">
        <v>44</v>
      </c>
      <c r="F55" s="39">
        <v>32</v>
      </c>
      <c r="G55" s="39" t="str">
        <f>VLOOKUP(F55,[1]Plan2!$1:$1048576,3,FALSE)</f>
        <v>Tinta para demarcação de asfalto, a base de resina acrílica, cor amarela, galão com 3,6 litros.</v>
      </c>
      <c r="H55" s="39">
        <v>5</v>
      </c>
      <c r="I55" s="43">
        <v>46.48</v>
      </c>
      <c r="J55" s="43">
        <f t="shared" si="0"/>
        <v>232.39999999999998</v>
      </c>
      <c r="K55" s="44" t="s">
        <v>29</v>
      </c>
      <c r="L55" s="40" t="s">
        <v>29</v>
      </c>
      <c r="M55" s="49" t="s">
        <v>29</v>
      </c>
      <c r="N55" s="43" t="s">
        <v>29</v>
      </c>
      <c r="O55" s="40" t="s">
        <v>29</v>
      </c>
      <c r="P55" s="53" t="s">
        <v>29</v>
      </c>
      <c r="Q55" s="39" t="s">
        <v>119</v>
      </c>
    </row>
    <row r="56" spans="1:17" s="41" customFormat="1" ht="30" x14ac:dyDescent="0.25">
      <c r="A56" s="39" t="s">
        <v>30</v>
      </c>
      <c r="B56" s="39" t="s">
        <v>31</v>
      </c>
      <c r="C56" s="40" t="s">
        <v>32</v>
      </c>
      <c r="D56" s="42">
        <v>270400</v>
      </c>
      <c r="E56" s="39" t="s">
        <v>45</v>
      </c>
      <c r="F56" s="39">
        <v>5</v>
      </c>
      <c r="G56" s="39" t="str">
        <f>VLOOKUP(F56,[1]Plan2!$1:$1048576,3,FALSE)</f>
        <v>Argamassa piso sobre piso, saco com 20 Kg.</v>
      </c>
      <c r="H56" s="39">
        <v>13</v>
      </c>
      <c r="I56" s="43">
        <v>19.79</v>
      </c>
      <c r="J56" s="43">
        <f t="shared" si="0"/>
        <v>257.27</v>
      </c>
      <c r="K56" s="44" t="s">
        <v>29</v>
      </c>
      <c r="L56" s="40" t="s">
        <v>29</v>
      </c>
      <c r="M56" s="49" t="s">
        <v>29</v>
      </c>
      <c r="N56" s="43" t="s">
        <v>29</v>
      </c>
      <c r="O56" s="40" t="s">
        <v>29</v>
      </c>
      <c r="P56" s="53" t="s">
        <v>29</v>
      </c>
      <c r="Q56" s="39" t="s">
        <v>118</v>
      </c>
    </row>
    <row r="57" spans="1:17" s="41" customFormat="1" ht="30" x14ac:dyDescent="0.25">
      <c r="A57" s="39" t="s">
        <v>30</v>
      </c>
      <c r="B57" s="39" t="s">
        <v>31</v>
      </c>
      <c r="C57" s="40" t="s">
        <v>32</v>
      </c>
      <c r="D57" s="42">
        <v>270400</v>
      </c>
      <c r="E57" s="39" t="s">
        <v>45</v>
      </c>
      <c r="F57" s="39">
        <v>8</v>
      </c>
      <c r="G57" s="39" t="str">
        <f>VLOOKUP(F57,[1]Plan2!$1:$1048576,3,FALSE)</f>
        <v>Bucha S10, com parafuso.</v>
      </c>
      <c r="H57" s="39">
        <v>10</v>
      </c>
      <c r="I57" s="43">
        <v>0.28999999999999998</v>
      </c>
      <c r="J57" s="43">
        <f t="shared" si="0"/>
        <v>2.9</v>
      </c>
      <c r="K57" s="44" t="s">
        <v>29</v>
      </c>
      <c r="L57" s="40" t="s">
        <v>29</v>
      </c>
      <c r="M57" s="49" t="s">
        <v>29</v>
      </c>
      <c r="N57" s="43" t="s">
        <v>29</v>
      </c>
      <c r="O57" s="40" t="s">
        <v>29</v>
      </c>
      <c r="P57" s="53" t="s">
        <v>29</v>
      </c>
      <c r="Q57" s="39" t="s">
        <v>119</v>
      </c>
    </row>
    <row r="58" spans="1:17" s="41" customFormat="1" ht="30" x14ac:dyDescent="0.25">
      <c r="A58" s="39" t="s">
        <v>30</v>
      </c>
      <c r="B58" s="39" t="s">
        <v>31</v>
      </c>
      <c r="C58" s="40" t="s">
        <v>32</v>
      </c>
      <c r="D58" s="42">
        <v>270400</v>
      </c>
      <c r="E58" s="39" t="s">
        <v>45</v>
      </c>
      <c r="F58" s="39">
        <v>10</v>
      </c>
      <c r="G58" s="39" t="str">
        <f>VLOOKUP(F58,[1]Plan2!$1:$1048576,3,FALSE)</f>
        <v>Bucha S8, com parafuso.</v>
      </c>
      <c r="H58" s="39">
        <v>20</v>
      </c>
      <c r="I58" s="43">
        <v>0.28999999999999998</v>
      </c>
      <c r="J58" s="43">
        <f t="shared" si="0"/>
        <v>5.8</v>
      </c>
      <c r="K58" s="44" t="s">
        <v>29</v>
      </c>
      <c r="L58" s="40" t="s">
        <v>29</v>
      </c>
      <c r="M58" s="49" t="s">
        <v>29</v>
      </c>
      <c r="N58" s="43" t="s">
        <v>29</v>
      </c>
      <c r="O58" s="40" t="s">
        <v>29</v>
      </c>
      <c r="P58" s="53" t="s">
        <v>29</v>
      </c>
      <c r="Q58" s="39" t="s">
        <v>119</v>
      </c>
    </row>
    <row r="59" spans="1:17" s="41" customFormat="1" ht="30" x14ac:dyDescent="0.25">
      <c r="A59" s="39" t="s">
        <v>30</v>
      </c>
      <c r="B59" s="39" t="s">
        <v>31</v>
      </c>
      <c r="C59" s="40" t="s">
        <v>32</v>
      </c>
      <c r="D59" s="42">
        <v>270400</v>
      </c>
      <c r="E59" s="39" t="s">
        <v>45</v>
      </c>
      <c r="F59" s="39">
        <v>9</v>
      </c>
      <c r="G59" s="39" t="str">
        <f>VLOOKUP(F59,[1]Plan2!$1:$1048576,3,FALSE)</f>
        <v>Bucha S6, com parafuso.</v>
      </c>
      <c r="H59" s="39">
        <v>10</v>
      </c>
      <c r="I59" s="43">
        <v>0.5</v>
      </c>
      <c r="J59" s="43">
        <f t="shared" si="0"/>
        <v>5</v>
      </c>
      <c r="K59" s="44" t="s">
        <v>29</v>
      </c>
      <c r="L59" s="40" t="s">
        <v>29</v>
      </c>
      <c r="M59" s="49" t="s">
        <v>29</v>
      </c>
      <c r="N59" s="43" t="s">
        <v>29</v>
      </c>
      <c r="O59" s="40" t="s">
        <v>29</v>
      </c>
      <c r="P59" s="53" t="s">
        <v>29</v>
      </c>
      <c r="Q59" s="39" t="s">
        <v>119</v>
      </c>
    </row>
    <row r="60" spans="1:17" s="41" customFormat="1" ht="30" x14ac:dyDescent="0.25">
      <c r="A60" s="39" t="s">
        <v>30</v>
      </c>
      <c r="B60" s="39" t="s">
        <v>31</v>
      </c>
      <c r="C60" s="40" t="s">
        <v>32</v>
      </c>
      <c r="D60" s="42">
        <v>270400</v>
      </c>
      <c r="E60" s="39" t="s">
        <v>45</v>
      </c>
      <c r="F60" s="39">
        <v>12</v>
      </c>
      <c r="G60" s="39" t="str">
        <f>VLOOKUP(F60,[1]Plan2!$1:$1048576,3,FALSE)</f>
        <v>Cimento Portland, material clinker, tipo comum</v>
      </c>
      <c r="H60" s="39" t="s">
        <v>29</v>
      </c>
      <c r="I60" s="43">
        <v>20.91</v>
      </c>
      <c r="J60" s="43" t="s">
        <v>29</v>
      </c>
      <c r="K60" s="44" t="s">
        <v>29</v>
      </c>
      <c r="L60" s="40" t="s">
        <v>29</v>
      </c>
      <c r="M60" s="49" t="s">
        <v>29</v>
      </c>
      <c r="N60" s="43" t="s">
        <v>29</v>
      </c>
      <c r="O60" s="40" t="s">
        <v>29</v>
      </c>
      <c r="P60" s="53" t="s">
        <v>29</v>
      </c>
      <c r="Q60" s="39" t="s">
        <v>118</v>
      </c>
    </row>
    <row r="61" spans="1:17" s="41" customFormat="1" ht="45" x14ac:dyDescent="0.25">
      <c r="A61" s="39" t="s">
        <v>30</v>
      </c>
      <c r="B61" s="39" t="s">
        <v>31</v>
      </c>
      <c r="C61" s="40" t="s">
        <v>32</v>
      </c>
      <c r="D61" s="42">
        <v>270400</v>
      </c>
      <c r="E61" s="39" t="s">
        <v>45</v>
      </c>
      <c r="F61" s="39">
        <v>18</v>
      </c>
      <c r="G61" s="39" t="str">
        <f>VLOOKUP(F61,[1]Plan2!$1:$1048576,3,FALSE)</f>
        <v>Piso cerâmico 40 x 40 cor clara (no mesmo padrão do revestimento de parede).</v>
      </c>
      <c r="H61" s="39">
        <v>55</v>
      </c>
      <c r="I61" s="43">
        <v>28.5</v>
      </c>
      <c r="J61" s="43" t="s">
        <v>29</v>
      </c>
      <c r="K61" s="44" t="s">
        <v>29</v>
      </c>
      <c r="L61" s="40" t="s">
        <v>29</v>
      </c>
      <c r="M61" s="49" t="s">
        <v>29</v>
      </c>
      <c r="N61" s="43" t="s">
        <v>29</v>
      </c>
      <c r="O61" s="40" t="s">
        <v>29</v>
      </c>
      <c r="P61" s="53" t="s">
        <v>29</v>
      </c>
      <c r="Q61" s="39" t="s">
        <v>118</v>
      </c>
    </row>
    <row r="62" spans="1:17" s="41" customFormat="1" ht="45" x14ac:dyDescent="0.25">
      <c r="A62" s="39" t="s">
        <v>30</v>
      </c>
      <c r="B62" s="39" t="s">
        <v>31</v>
      </c>
      <c r="C62" s="40" t="s">
        <v>32</v>
      </c>
      <c r="D62" s="42">
        <v>270400</v>
      </c>
      <c r="E62" s="39" t="s">
        <v>45</v>
      </c>
      <c r="F62" s="39">
        <v>27</v>
      </c>
      <c r="G62" s="39" t="str">
        <f>VLOOKUP(F62,[1]Plan2!$1:$1048576,3,FALSE)</f>
        <v>Tinta esmalte sintético para acabamento em madeira, cor creme, galão com 3,6 litros.</v>
      </c>
      <c r="H62" s="39">
        <v>1</v>
      </c>
      <c r="I62" s="43">
        <v>36.880000000000003</v>
      </c>
      <c r="J62" s="43">
        <f t="shared" si="0"/>
        <v>36.880000000000003</v>
      </c>
      <c r="K62" s="44" t="s">
        <v>29</v>
      </c>
      <c r="L62" s="40" t="s">
        <v>29</v>
      </c>
      <c r="M62" s="49" t="s">
        <v>29</v>
      </c>
      <c r="N62" s="43" t="s">
        <v>29</v>
      </c>
      <c r="O62" s="40" t="s">
        <v>29</v>
      </c>
      <c r="P62" s="53" t="s">
        <v>29</v>
      </c>
      <c r="Q62" s="39" t="s">
        <v>120</v>
      </c>
    </row>
    <row r="63" spans="1:17" s="41" customFormat="1" ht="45" x14ac:dyDescent="0.25">
      <c r="A63" s="39" t="s">
        <v>30</v>
      </c>
      <c r="B63" s="39" t="s">
        <v>31</v>
      </c>
      <c r="C63" s="40" t="s">
        <v>32</v>
      </c>
      <c r="D63" s="42">
        <v>270400</v>
      </c>
      <c r="E63" s="39" t="s">
        <v>45</v>
      </c>
      <c r="F63" s="39">
        <v>27</v>
      </c>
      <c r="G63" s="39" t="str">
        <f>VLOOKUP(F63,[1]Plan2!$1:$1048576,3,FALSE)</f>
        <v>Tinta esmalte sintético para acabamento em madeira, cor creme, galão com 3,6 litros.</v>
      </c>
      <c r="H63" s="39">
        <v>1</v>
      </c>
      <c r="I63" s="43">
        <v>36.880000000000003</v>
      </c>
      <c r="J63" s="43">
        <f t="shared" si="0"/>
        <v>36.880000000000003</v>
      </c>
      <c r="K63" s="44" t="s">
        <v>29</v>
      </c>
      <c r="L63" s="40" t="s">
        <v>29</v>
      </c>
      <c r="M63" s="49" t="s">
        <v>29</v>
      </c>
      <c r="N63" s="43" t="s">
        <v>29</v>
      </c>
      <c r="O63" s="40" t="s">
        <v>29</v>
      </c>
      <c r="P63" s="53" t="s">
        <v>29</v>
      </c>
      <c r="Q63" s="39" t="s">
        <v>120</v>
      </c>
    </row>
    <row r="64" spans="1:17" s="41" customFormat="1" ht="30" x14ac:dyDescent="0.25">
      <c r="A64" s="39" t="s">
        <v>30</v>
      </c>
      <c r="B64" s="39" t="s">
        <v>31</v>
      </c>
      <c r="C64" s="40" t="s">
        <v>32</v>
      </c>
      <c r="D64" s="42">
        <v>280000</v>
      </c>
      <c r="E64" s="39" t="s">
        <v>46</v>
      </c>
      <c r="F64" s="39">
        <v>8</v>
      </c>
      <c r="G64" s="39" t="str">
        <f>VLOOKUP(F64,[1]Plan2!$1:$1048576,3,FALSE)</f>
        <v>Bucha S10, com parafuso.</v>
      </c>
      <c r="H64" s="39">
        <v>20</v>
      </c>
      <c r="I64" s="43">
        <v>0.28999999999999998</v>
      </c>
      <c r="J64" s="43">
        <f t="shared" si="0"/>
        <v>5.8</v>
      </c>
      <c r="K64" s="44" t="s">
        <v>29</v>
      </c>
      <c r="L64" s="40" t="s">
        <v>29</v>
      </c>
      <c r="M64" s="49" t="s">
        <v>29</v>
      </c>
      <c r="N64" s="43" t="s">
        <v>29</v>
      </c>
      <c r="O64" s="40" t="s">
        <v>29</v>
      </c>
      <c r="P64" s="53" t="s">
        <v>29</v>
      </c>
      <c r="Q64" s="39" t="s">
        <v>119</v>
      </c>
    </row>
    <row r="65" spans="1:17" s="41" customFormat="1" ht="30" x14ac:dyDescent="0.25">
      <c r="A65" s="39" t="s">
        <v>30</v>
      </c>
      <c r="B65" s="39" t="s">
        <v>31</v>
      </c>
      <c r="C65" s="40" t="s">
        <v>32</v>
      </c>
      <c r="D65" s="42">
        <v>280000</v>
      </c>
      <c r="E65" s="39" t="s">
        <v>46</v>
      </c>
      <c r="F65" s="39">
        <v>9</v>
      </c>
      <c r="G65" s="39" t="str">
        <f>VLOOKUP(F65,[1]Plan2!$1:$1048576,3,FALSE)</f>
        <v>Bucha S6, com parafuso.</v>
      </c>
      <c r="H65" s="39">
        <v>20</v>
      </c>
      <c r="I65" s="43">
        <v>0.5</v>
      </c>
      <c r="J65" s="43">
        <f t="shared" si="0"/>
        <v>10</v>
      </c>
      <c r="K65" s="44" t="s">
        <v>29</v>
      </c>
      <c r="L65" s="40" t="s">
        <v>29</v>
      </c>
      <c r="M65" s="49" t="s">
        <v>29</v>
      </c>
      <c r="N65" s="43" t="s">
        <v>29</v>
      </c>
      <c r="O65" s="40" t="s">
        <v>29</v>
      </c>
      <c r="P65" s="53" t="s">
        <v>29</v>
      </c>
      <c r="Q65" s="39" t="s">
        <v>119</v>
      </c>
    </row>
    <row r="66" spans="1:17" s="41" customFormat="1" ht="30" x14ac:dyDescent="0.25">
      <c r="A66" s="39" t="s">
        <v>30</v>
      </c>
      <c r="B66" s="39" t="s">
        <v>31</v>
      </c>
      <c r="C66" s="40" t="s">
        <v>32</v>
      </c>
      <c r="D66" s="42">
        <v>280000</v>
      </c>
      <c r="E66" s="39" t="s">
        <v>46</v>
      </c>
      <c r="F66" s="39">
        <v>37</v>
      </c>
      <c r="G66" s="39" t="str">
        <f>VLOOKUP(F66,[1]Plan2!$1:$1048576,3,FALSE)</f>
        <v>Zarcão galão com 3,6 litros.</v>
      </c>
      <c r="H66" s="39">
        <v>5</v>
      </c>
      <c r="I66" s="43">
        <v>37.4</v>
      </c>
      <c r="J66" s="43">
        <f t="shared" si="0"/>
        <v>187</v>
      </c>
      <c r="K66" s="44">
        <v>42317</v>
      </c>
      <c r="L66" s="40" t="s">
        <v>34</v>
      </c>
      <c r="M66" s="49">
        <v>5</v>
      </c>
      <c r="N66" s="43">
        <f t="shared" si="3"/>
        <v>187</v>
      </c>
      <c r="O66" s="40" t="s">
        <v>111</v>
      </c>
      <c r="P66" s="53" t="s">
        <v>29</v>
      </c>
      <c r="Q66" s="39" t="s">
        <v>116</v>
      </c>
    </row>
    <row r="67" spans="1:17" s="41" customFormat="1" ht="30" x14ac:dyDescent="0.25">
      <c r="A67" s="39" t="s">
        <v>30</v>
      </c>
      <c r="B67" s="39" t="s">
        <v>31</v>
      </c>
      <c r="C67" s="40" t="s">
        <v>32</v>
      </c>
      <c r="D67" s="42">
        <v>280010</v>
      </c>
      <c r="E67" s="39" t="s">
        <v>47</v>
      </c>
      <c r="F67" s="39">
        <v>8</v>
      </c>
      <c r="G67" s="39" t="str">
        <f>VLOOKUP(F67,[1]Plan2!$1:$1048576,3,FALSE)</f>
        <v>Bucha S10, com parafuso.</v>
      </c>
      <c r="H67" s="39">
        <v>30</v>
      </c>
      <c r="I67" s="43">
        <v>0.28999999999999998</v>
      </c>
      <c r="J67" s="43">
        <f t="shared" ref="J67:J129" si="4">I67*H67</f>
        <v>8.6999999999999993</v>
      </c>
      <c r="K67" s="44" t="s">
        <v>29</v>
      </c>
      <c r="L67" s="40" t="s">
        <v>29</v>
      </c>
      <c r="M67" s="49" t="s">
        <v>29</v>
      </c>
      <c r="N67" s="43" t="s">
        <v>29</v>
      </c>
      <c r="O67" s="40" t="s">
        <v>29</v>
      </c>
      <c r="P67" s="53" t="s">
        <v>29</v>
      </c>
      <c r="Q67" s="39" t="s">
        <v>119</v>
      </c>
    </row>
    <row r="68" spans="1:17" s="41" customFormat="1" ht="30" x14ac:dyDescent="0.25">
      <c r="A68" s="39" t="s">
        <v>30</v>
      </c>
      <c r="B68" s="39" t="s">
        <v>31</v>
      </c>
      <c r="C68" s="40" t="s">
        <v>32</v>
      </c>
      <c r="D68" s="42">
        <v>280010</v>
      </c>
      <c r="E68" s="39" t="s">
        <v>47</v>
      </c>
      <c r="F68" s="39">
        <v>10</v>
      </c>
      <c r="G68" s="39" t="str">
        <f>VLOOKUP(F68,[1]Plan2!$1:$1048576,3,FALSE)</f>
        <v>Bucha S8, com parafuso.</v>
      </c>
      <c r="H68" s="39">
        <v>30</v>
      </c>
      <c r="I68" s="43">
        <v>0.28999999999999998</v>
      </c>
      <c r="J68" s="43">
        <f t="shared" si="4"/>
        <v>8.6999999999999993</v>
      </c>
      <c r="K68" s="44" t="s">
        <v>29</v>
      </c>
      <c r="L68" s="40" t="s">
        <v>29</v>
      </c>
      <c r="M68" s="49" t="s">
        <v>29</v>
      </c>
      <c r="N68" s="43" t="s">
        <v>29</v>
      </c>
      <c r="O68" s="40" t="s">
        <v>29</v>
      </c>
      <c r="P68" s="53" t="s">
        <v>29</v>
      </c>
      <c r="Q68" s="39" t="s">
        <v>119</v>
      </c>
    </row>
    <row r="69" spans="1:17" s="41" customFormat="1" ht="30" x14ac:dyDescent="0.25">
      <c r="A69" s="39" t="s">
        <v>30</v>
      </c>
      <c r="B69" s="39" t="s">
        <v>31</v>
      </c>
      <c r="C69" s="40" t="s">
        <v>32</v>
      </c>
      <c r="D69" s="42">
        <v>280010</v>
      </c>
      <c r="E69" s="39" t="s">
        <v>47</v>
      </c>
      <c r="F69" s="39">
        <v>9</v>
      </c>
      <c r="G69" s="39" t="str">
        <f>VLOOKUP(F69,[1]Plan2!$1:$1048576,3,FALSE)</f>
        <v>Bucha S6, com parafuso.</v>
      </c>
      <c r="H69" s="39">
        <v>30</v>
      </c>
      <c r="I69" s="43">
        <v>0.5</v>
      </c>
      <c r="J69" s="43">
        <f t="shared" si="4"/>
        <v>15</v>
      </c>
      <c r="K69" s="44" t="s">
        <v>29</v>
      </c>
      <c r="L69" s="40" t="s">
        <v>29</v>
      </c>
      <c r="M69" s="49" t="s">
        <v>29</v>
      </c>
      <c r="N69" s="43" t="s">
        <v>29</v>
      </c>
      <c r="O69" s="40" t="s">
        <v>29</v>
      </c>
      <c r="P69" s="53" t="s">
        <v>29</v>
      </c>
      <c r="Q69" s="39" t="s">
        <v>119</v>
      </c>
    </row>
    <row r="70" spans="1:17" s="41" customFormat="1" ht="45" x14ac:dyDescent="0.25">
      <c r="A70" s="39" t="s">
        <v>30</v>
      </c>
      <c r="B70" s="39" t="s">
        <v>31</v>
      </c>
      <c r="C70" s="40" t="s">
        <v>32</v>
      </c>
      <c r="D70" s="42">
        <v>280010</v>
      </c>
      <c r="E70" s="39" t="s">
        <v>47</v>
      </c>
      <c r="F70" s="39">
        <v>15</v>
      </c>
      <c r="G70" s="39" t="str">
        <f>VLOOKUP(F70,[1]Plan2!$1:$1048576,3,FALSE)</f>
        <v>Parafuso, tipo aplicação vaso sanitário e lavatório, bitola 120 mm, cartela com duas, com bucha.</v>
      </c>
      <c r="H70" s="39">
        <v>10</v>
      </c>
      <c r="I70" s="43">
        <v>5.93</v>
      </c>
      <c r="J70" s="43">
        <f t="shared" si="4"/>
        <v>59.3</v>
      </c>
      <c r="K70" s="44">
        <v>42317</v>
      </c>
      <c r="L70" s="40" t="s">
        <v>35</v>
      </c>
      <c r="M70" s="49">
        <v>10</v>
      </c>
      <c r="N70" s="43">
        <f t="shared" si="3"/>
        <v>59.3</v>
      </c>
      <c r="O70" s="40" t="s">
        <v>111</v>
      </c>
      <c r="P70" s="53" t="s">
        <v>29</v>
      </c>
      <c r="Q70" s="39" t="s">
        <v>117</v>
      </c>
    </row>
    <row r="71" spans="1:17" s="41" customFormat="1" ht="45" x14ac:dyDescent="0.25">
      <c r="A71" s="39" t="s">
        <v>30</v>
      </c>
      <c r="B71" s="39" t="s">
        <v>31</v>
      </c>
      <c r="C71" s="40" t="s">
        <v>32</v>
      </c>
      <c r="D71" s="42">
        <v>280010</v>
      </c>
      <c r="E71" s="39" t="s">
        <v>47</v>
      </c>
      <c r="F71" s="39">
        <v>16</v>
      </c>
      <c r="G71" s="39" t="str">
        <f>VLOOKUP(F71,[1]Plan2!$1:$1048576,3,FALSE)</f>
        <v>Parafuso, tipo aplicação vaso sanitário e lavatório, bitola 80 mm, cartela com duas, com bucha.</v>
      </c>
      <c r="H71" s="39">
        <v>10</v>
      </c>
      <c r="I71" s="43">
        <v>5.93</v>
      </c>
      <c r="J71" s="43">
        <f t="shared" si="4"/>
        <v>59.3</v>
      </c>
      <c r="K71" s="44">
        <v>42317</v>
      </c>
      <c r="L71" s="40" t="s">
        <v>35</v>
      </c>
      <c r="M71" s="49">
        <v>10</v>
      </c>
      <c r="N71" s="43">
        <f t="shared" si="3"/>
        <v>59.3</v>
      </c>
      <c r="O71" s="40" t="s">
        <v>111</v>
      </c>
      <c r="P71" s="53" t="s">
        <v>29</v>
      </c>
      <c r="Q71" s="39" t="s">
        <v>117</v>
      </c>
    </row>
    <row r="72" spans="1:17" s="41" customFormat="1" ht="45" x14ac:dyDescent="0.25">
      <c r="A72" s="39" t="s">
        <v>30</v>
      </c>
      <c r="B72" s="39" t="s">
        <v>31</v>
      </c>
      <c r="C72" s="40" t="s">
        <v>32</v>
      </c>
      <c r="D72" s="42">
        <v>280010</v>
      </c>
      <c r="E72" s="39" t="s">
        <v>47</v>
      </c>
      <c r="F72" s="39">
        <v>32</v>
      </c>
      <c r="G72" s="39" t="str">
        <f>VLOOKUP(F72,[1]Plan2!$1:$1048576,3,FALSE)</f>
        <v>Tinta para demarcação de asfalto, a base de resina acrílica, cor amarela, galão com 3,6 litros.</v>
      </c>
      <c r="H72" s="39">
        <v>4</v>
      </c>
      <c r="I72" s="43">
        <v>46.48</v>
      </c>
      <c r="J72" s="43">
        <f t="shared" si="4"/>
        <v>185.92</v>
      </c>
      <c r="K72" s="44">
        <v>42317</v>
      </c>
      <c r="L72" s="40" t="s">
        <v>37</v>
      </c>
      <c r="M72" s="49">
        <v>2</v>
      </c>
      <c r="N72" s="43">
        <f t="shared" si="3"/>
        <v>92.96</v>
      </c>
      <c r="O72" s="40" t="s">
        <v>28</v>
      </c>
      <c r="P72" s="53" t="s">
        <v>29</v>
      </c>
      <c r="Q72" s="39" t="s">
        <v>121</v>
      </c>
    </row>
    <row r="73" spans="1:17" s="41" customFormat="1" ht="30" x14ac:dyDescent="0.25">
      <c r="A73" s="39" t="s">
        <v>30</v>
      </c>
      <c r="B73" s="39" t="s">
        <v>31</v>
      </c>
      <c r="C73" s="40" t="s">
        <v>32</v>
      </c>
      <c r="D73" s="42">
        <v>280010</v>
      </c>
      <c r="E73" s="39" t="s">
        <v>47</v>
      </c>
      <c r="F73" s="39">
        <v>37</v>
      </c>
      <c r="G73" s="39" t="str">
        <f>VLOOKUP(F73,[1]Plan2!$1:$1048576,3,FALSE)</f>
        <v>Zarcão galão com 3,6 litros.</v>
      </c>
      <c r="H73" s="39">
        <v>3</v>
      </c>
      <c r="I73" s="43">
        <v>37.4</v>
      </c>
      <c r="J73" s="43">
        <f t="shared" si="4"/>
        <v>112.19999999999999</v>
      </c>
      <c r="K73" s="44">
        <v>42317</v>
      </c>
      <c r="L73" s="40" t="s">
        <v>34</v>
      </c>
      <c r="M73" s="49">
        <v>3</v>
      </c>
      <c r="N73" s="43">
        <f t="shared" si="3"/>
        <v>112.19999999999999</v>
      </c>
      <c r="O73" s="40" t="s">
        <v>111</v>
      </c>
      <c r="P73" s="53" t="s">
        <v>29</v>
      </c>
      <c r="Q73" s="39" t="s">
        <v>116</v>
      </c>
    </row>
    <row r="74" spans="1:17" s="41" customFormat="1" ht="45" x14ac:dyDescent="0.25">
      <c r="A74" s="39" t="s">
        <v>30</v>
      </c>
      <c r="B74" s="39" t="s">
        <v>31</v>
      </c>
      <c r="C74" s="40" t="s">
        <v>32</v>
      </c>
      <c r="D74" s="42">
        <v>280200</v>
      </c>
      <c r="E74" s="39" t="s">
        <v>48</v>
      </c>
      <c r="F74" s="39">
        <v>27</v>
      </c>
      <c r="G74" s="39" t="str">
        <f>VLOOKUP(F74,[1]Plan2!$1:$1048576,3,FALSE)</f>
        <v>Tinta esmalte sintético para acabamento em madeira, cor creme, galão com 3,6 litros.</v>
      </c>
      <c r="H74" s="39">
        <v>3</v>
      </c>
      <c r="I74" s="43">
        <v>36.880000000000003</v>
      </c>
      <c r="J74" s="43">
        <f t="shared" si="4"/>
        <v>110.64000000000001</v>
      </c>
      <c r="K74" s="44" t="s">
        <v>29</v>
      </c>
      <c r="L74" s="40" t="s">
        <v>29</v>
      </c>
      <c r="M74" s="49" t="s">
        <v>29</v>
      </c>
      <c r="N74" s="43" t="s">
        <v>29</v>
      </c>
      <c r="O74" s="40" t="s">
        <v>29</v>
      </c>
      <c r="P74" s="53" t="s">
        <v>29</v>
      </c>
      <c r="Q74" s="39" t="s">
        <v>120</v>
      </c>
    </row>
    <row r="75" spans="1:17" s="41" customFormat="1" ht="30" x14ac:dyDescent="0.25">
      <c r="A75" s="39" t="s">
        <v>30</v>
      </c>
      <c r="B75" s="39" t="s">
        <v>31</v>
      </c>
      <c r="C75" s="40" t="s">
        <v>32</v>
      </c>
      <c r="D75" s="42">
        <v>280400</v>
      </c>
      <c r="E75" s="39" t="s">
        <v>49</v>
      </c>
      <c r="F75" s="39">
        <v>1</v>
      </c>
      <c r="G75" s="39" t="str">
        <f>VLOOKUP(F75,[1]Plan2!$1:$1048576,3,FALSE)</f>
        <v xml:space="preserve"> Arame de aço recozido, rolo com 1 Kg.</v>
      </c>
      <c r="H75" s="39">
        <v>2</v>
      </c>
      <c r="I75" s="43">
        <v>7.33</v>
      </c>
      <c r="J75" s="43">
        <f t="shared" si="4"/>
        <v>14.66</v>
      </c>
      <c r="K75" s="44">
        <v>42317</v>
      </c>
      <c r="L75" s="40" t="s">
        <v>35</v>
      </c>
      <c r="M75" s="49">
        <v>2</v>
      </c>
      <c r="N75" s="43">
        <f t="shared" si="3"/>
        <v>14.66</v>
      </c>
      <c r="O75" s="40" t="s">
        <v>111</v>
      </c>
      <c r="P75" s="53" t="s">
        <v>29</v>
      </c>
      <c r="Q75" s="39" t="s">
        <v>117</v>
      </c>
    </row>
    <row r="76" spans="1:17" s="41" customFormat="1" ht="30" x14ac:dyDescent="0.25">
      <c r="A76" s="39" t="s">
        <v>30</v>
      </c>
      <c r="B76" s="39" t="s">
        <v>31</v>
      </c>
      <c r="C76" s="40" t="s">
        <v>32</v>
      </c>
      <c r="D76" s="42">
        <v>280400</v>
      </c>
      <c r="E76" s="39" t="s">
        <v>49</v>
      </c>
      <c r="F76" s="39">
        <v>8</v>
      </c>
      <c r="G76" s="39" t="str">
        <f>VLOOKUP(F76,[1]Plan2!$1:$1048576,3,FALSE)</f>
        <v>Bucha S10, com parafuso.</v>
      </c>
      <c r="H76" s="39">
        <v>50</v>
      </c>
      <c r="I76" s="43">
        <v>0.28999999999999998</v>
      </c>
      <c r="J76" s="43">
        <f t="shared" si="4"/>
        <v>14.499999999999998</v>
      </c>
      <c r="K76" s="44" t="s">
        <v>29</v>
      </c>
      <c r="L76" s="40" t="s">
        <v>29</v>
      </c>
      <c r="M76" s="49" t="s">
        <v>29</v>
      </c>
      <c r="N76" s="43" t="s">
        <v>29</v>
      </c>
      <c r="O76" s="40" t="s">
        <v>29</v>
      </c>
      <c r="P76" s="53" t="s">
        <v>29</v>
      </c>
      <c r="Q76" s="39" t="s">
        <v>119</v>
      </c>
    </row>
    <row r="77" spans="1:17" s="41" customFormat="1" ht="30" x14ac:dyDescent="0.25">
      <c r="A77" s="39" t="s">
        <v>30</v>
      </c>
      <c r="B77" s="39" t="s">
        <v>31</v>
      </c>
      <c r="C77" s="40" t="s">
        <v>32</v>
      </c>
      <c r="D77" s="42">
        <v>280400</v>
      </c>
      <c r="E77" s="39" t="s">
        <v>49</v>
      </c>
      <c r="F77" s="39">
        <v>10</v>
      </c>
      <c r="G77" s="39" t="str">
        <f>VLOOKUP(F77,[1]Plan2!$1:$1048576,3,FALSE)</f>
        <v>Bucha S8, com parafuso.</v>
      </c>
      <c r="H77" s="39">
        <v>50</v>
      </c>
      <c r="I77" s="43">
        <v>0.28999999999999998</v>
      </c>
      <c r="J77" s="43">
        <f t="shared" si="4"/>
        <v>14.499999999999998</v>
      </c>
      <c r="K77" s="44" t="s">
        <v>29</v>
      </c>
      <c r="L77" s="40" t="s">
        <v>29</v>
      </c>
      <c r="M77" s="49" t="s">
        <v>29</v>
      </c>
      <c r="N77" s="43" t="s">
        <v>29</v>
      </c>
      <c r="O77" s="40" t="s">
        <v>29</v>
      </c>
      <c r="P77" s="53" t="s">
        <v>29</v>
      </c>
      <c r="Q77" s="39" t="s">
        <v>119</v>
      </c>
    </row>
    <row r="78" spans="1:17" s="41" customFormat="1" ht="30" x14ac:dyDescent="0.25">
      <c r="A78" s="39" t="s">
        <v>30</v>
      </c>
      <c r="B78" s="39" t="s">
        <v>31</v>
      </c>
      <c r="C78" s="40" t="s">
        <v>32</v>
      </c>
      <c r="D78" s="42">
        <v>280400</v>
      </c>
      <c r="E78" s="39" t="s">
        <v>49</v>
      </c>
      <c r="F78" s="39">
        <v>9</v>
      </c>
      <c r="G78" s="39" t="str">
        <f>VLOOKUP(F78,[1]Plan2!$1:$1048576,3,FALSE)</f>
        <v>Bucha S6, com parafuso.</v>
      </c>
      <c r="H78" s="39">
        <v>50</v>
      </c>
      <c r="I78" s="43">
        <v>0.5</v>
      </c>
      <c r="J78" s="43">
        <f t="shared" si="4"/>
        <v>25</v>
      </c>
      <c r="K78" s="44" t="s">
        <v>29</v>
      </c>
      <c r="L78" s="40" t="s">
        <v>29</v>
      </c>
      <c r="M78" s="49" t="s">
        <v>29</v>
      </c>
      <c r="N78" s="43" t="s">
        <v>29</v>
      </c>
      <c r="O78" s="40" t="s">
        <v>29</v>
      </c>
      <c r="P78" s="53" t="s">
        <v>29</v>
      </c>
      <c r="Q78" s="39" t="s">
        <v>119</v>
      </c>
    </row>
    <row r="79" spans="1:17" s="41" customFormat="1" ht="45" x14ac:dyDescent="0.25">
      <c r="A79" s="39" t="s">
        <v>30</v>
      </c>
      <c r="B79" s="39" t="s">
        <v>31</v>
      </c>
      <c r="C79" s="40" t="s">
        <v>32</v>
      </c>
      <c r="D79" s="42">
        <v>280400</v>
      </c>
      <c r="E79" s="39" t="s">
        <v>49</v>
      </c>
      <c r="F79" s="39">
        <v>15</v>
      </c>
      <c r="G79" s="39" t="str">
        <f>VLOOKUP(F79,[1]Plan2!$1:$1048576,3,FALSE)</f>
        <v>Parafuso, tipo aplicação vaso sanitário e lavatório, bitola 120 mm, cartela com duas, com bucha.</v>
      </c>
      <c r="H79" s="39">
        <v>5</v>
      </c>
      <c r="I79" s="43">
        <v>5.93</v>
      </c>
      <c r="J79" s="43">
        <f t="shared" si="4"/>
        <v>29.65</v>
      </c>
      <c r="K79" s="44">
        <v>42317</v>
      </c>
      <c r="L79" s="40" t="s">
        <v>35</v>
      </c>
      <c r="M79" s="49">
        <v>5</v>
      </c>
      <c r="N79" s="43">
        <f t="shared" si="3"/>
        <v>29.65</v>
      </c>
      <c r="O79" s="40" t="s">
        <v>111</v>
      </c>
      <c r="P79" s="53" t="s">
        <v>29</v>
      </c>
      <c r="Q79" s="39" t="s">
        <v>117</v>
      </c>
    </row>
    <row r="80" spans="1:17" s="41" customFormat="1" ht="45" x14ac:dyDescent="0.25">
      <c r="A80" s="39" t="s">
        <v>30</v>
      </c>
      <c r="B80" s="39" t="s">
        <v>31</v>
      </c>
      <c r="C80" s="40" t="s">
        <v>32</v>
      </c>
      <c r="D80" s="42">
        <v>280400</v>
      </c>
      <c r="E80" s="39" t="s">
        <v>49</v>
      </c>
      <c r="F80" s="39">
        <v>16</v>
      </c>
      <c r="G80" s="39" t="str">
        <f>VLOOKUP(F80,[1]Plan2!$1:$1048576,3,FALSE)</f>
        <v>Parafuso, tipo aplicação vaso sanitário e lavatório, bitola 80 mm, cartela com duas, com bucha.</v>
      </c>
      <c r="H80" s="39">
        <v>5</v>
      </c>
      <c r="I80" s="43">
        <v>5.93</v>
      </c>
      <c r="J80" s="43">
        <f t="shared" si="4"/>
        <v>29.65</v>
      </c>
      <c r="K80" s="44">
        <v>42317</v>
      </c>
      <c r="L80" s="40" t="s">
        <v>35</v>
      </c>
      <c r="M80" s="49">
        <v>5</v>
      </c>
      <c r="N80" s="43">
        <f t="shared" si="3"/>
        <v>29.65</v>
      </c>
      <c r="O80" s="40" t="s">
        <v>111</v>
      </c>
      <c r="P80" s="53" t="s">
        <v>29</v>
      </c>
      <c r="Q80" s="39" t="s">
        <v>117</v>
      </c>
    </row>
    <row r="81" spans="1:17" s="41" customFormat="1" ht="30" x14ac:dyDescent="0.25">
      <c r="A81" s="39" t="s">
        <v>30</v>
      </c>
      <c r="B81" s="39" t="s">
        <v>31</v>
      </c>
      <c r="C81" s="40" t="s">
        <v>32</v>
      </c>
      <c r="D81" s="42">
        <v>280400</v>
      </c>
      <c r="E81" s="39" t="s">
        <v>49</v>
      </c>
      <c r="F81" s="39">
        <v>21</v>
      </c>
      <c r="G81" s="39" t="str">
        <f>VLOOKUP(F81,[1]Plan2!$1:$1048576,3,FALSE)</f>
        <v>Telha cerâmica tipo cumieira.</v>
      </c>
      <c r="H81" s="39">
        <v>15</v>
      </c>
      <c r="I81" s="43">
        <v>3.19</v>
      </c>
      <c r="J81" s="43">
        <f t="shared" si="4"/>
        <v>47.85</v>
      </c>
      <c r="K81" s="44">
        <v>42317</v>
      </c>
      <c r="L81" s="40" t="s">
        <v>34</v>
      </c>
      <c r="M81" s="49">
        <v>15</v>
      </c>
      <c r="N81" s="43">
        <f t="shared" si="3"/>
        <v>47.85</v>
      </c>
      <c r="O81" s="40" t="s">
        <v>111</v>
      </c>
      <c r="P81" s="53" t="s">
        <v>29</v>
      </c>
      <c r="Q81" s="39" t="s">
        <v>116</v>
      </c>
    </row>
    <row r="82" spans="1:17" s="41" customFormat="1" ht="30" x14ac:dyDescent="0.25">
      <c r="A82" s="39" t="s">
        <v>30</v>
      </c>
      <c r="B82" s="39" t="s">
        <v>31</v>
      </c>
      <c r="C82" s="40" t="s">
        <v>32</v>
      </c>
      <c r="D82" s="42">
        <v>280400</v>
      </c>
      <c r="E82" s="39" t="s">
        <v>49</v>
      </c>
      <c r="F82" s="39">
        <v>22</v>
      </c>
      <c r="G82" s="39" t="str">
        <f>VLOOKUP(F82,[1]Plan2!$1:$1048576,3,FALSE)</f>
        <v>Telha colonial tipo portuguesa duplana.</v>
      </c>
      <c r="H82" s="39">
        <v>2000</v>
      </c>
      <c r="I82" s="43">
        <v>1.6</v>
      </c>
      <c r="J82" s="43">
        <f t="shared" si="4"/>
        <v>3200</v>
      </c>
      <c r="K82" s="44">
        <v>42317</v>
      </c>
      <c r="L82" s="40" t="s">
        <v>50</v>
      </c>
      <c r="M82" s="49">
        <v>2000</v>
      </c>
      <c r="N82" s="43">
        <f t="shared" si="3"/>
        <v>3200</v>
      </c>
      <c r="O82" s="40">
        <v>42384</v>
      </c>
      <c r="P82" s="53">
        <v>9242</v>
      </c>
      <c r="Q82" s="39" t="s">
        <v>114</v>
      </c>
    </row>
    <row r="83" spans="1:17" s="41" customFormat="1" ht="45" x14ac:dyDescent="0.25">
      <c r="A83" s="39" t="s">
        <v>30</v>
      </c>
      <c r="B83" s="39" t="s">
        <v>31</v>
      </c>
      <c r="C83" s="40" t="s">
        <v>32</v>
      </c>
      <c r="D83" s="42">
        <v>280400</v>
      </c>
      <c r="E83" s="39" t="s">
        <v>49</v>
      </c>
      <c r="F83" s="39">
        <v>25</v>
      </c>
      <c r="G83" s="39" t="str">
        <f>VLOOKUP(F83,[1]Plan2!$1:$1048576,3,FALSE)</f>
        <v>Tinta esmalte sintético para acabamento em madeira, cor azul, galão com 3,6 litros.</v>
      </c>
      <c r="H83" s="39">
        <v>10</v>
      </c>
      <c r="I83" s="43">
        <v>35.950000000000003</v>
      </c>
      <c r="J83" s="43">
        <f t="shared" si="4"/>
        <v>359.5</v>
      </c>
      <c r="K83" s="44" t="s">
        <v>29</v>
      </c>
      <c r="L83" s="40" t="s">
        <v>29</v>
      </c>
      <c r="M83" s="49" t="s">
        <v>29</v>
      </c>
      <c r="N83" s="43" t="s">
        <v>29</v>
      </c>
      <c r="O83" s="40" t="s">
        <v>29</v>
      </c>
      <c r="P83" s="53" t="s">
        <v>29</v>
      </c>
      <c r="Q83" s="39" t="s">
        <v>120</v>
      </c>
    </row>
    <row r="84" spans="1:17" s="41" customFormat="1" ht="30" x14ac:dyDescent="0.25">
      <c r="A84" s="39" t="s">
        <v>30</v>
      </c>
      <c r="B84" s="39" t="s">
        <v>31</v>
      </c>
      <c r="C84" s="40" t="s">
        <v>32</v>
      </c>
      <c r="D84" s="42">
        <v>280400</v>
      </c>
      <c r="E84" s="39" t="s">
        <v>49</v>
      </c>
      <c r="F84" s="39">
        <v>28</v>
      </c>
      <c r="G84" s="39" t="str">
        <f>VLOOKUP(F84,[1]Plan2!$1:$1048576,3,FALSE)</f>
        <v>Tinta látex PVA para parede externa, cor branca gelo, balde com 18 litros.</v>
      </c>
      <c r="H84" s="39">
        <v>10</v>
      </c>
      <c r="I84" s="43">
        <v>79.599999999999994</v>
      </c>
      <c r="J84" s="43">
        <f t="shared" si="4"/>
        <v>796</v>
      </c>
      <c r="K84" s="44" t="s">
        <v>29</v>
      </c>
      <c r="L84" s="40" t="s">
        <v>29</v>
      </c>
      <c r="M84" s="49" t="s">
        <v>29</v>
      </c>
      <c r="N84" s="43" t="s">
        <v>29</v>
      </c>
      <c r="O84" s="40" t="s">
        <v>29</v>
      </c>
      <c r="P84" s="53" t="s">
        <v>29</v>
      </c>
      <c r="Q84" s="39" t="s">
        <v>120</v>
      </c>
    </row>
    <row r="85" spans="1:17" s="41" customFormat="1" ht="30" x14ac:dyDescent="0.25">
      <c r="A85" s="39" t="s">
        <v>30</v>
      </c>
      <c r="B85" s="39" t="s">
        <v>31</v>
      </c>
      <c r="C85" s="40" t="s">
        <v>32</v>
      </c>
      <c r="D85" s="42">
        <v>280400</v>
      </c>
      <c r="E85" s="39" t="s">
        <v>49</v>
      </c>
      <c r="F85" s="39">
        <v>37</v>
      </c>
      <c r="G85" s="39" t="str">
        <f>VLOOKUP(F85,[1]Plan2!$1:$1048576,3,FALSE)</f>
        <v>Zarcão galão com 3,6 litros.</v>
      </c>
      <c r="H85" s="39">
        <v>5</v>
      </c>
      <c r="I85" s="43">
        <v>37.4</v>
      </c>
      <c r="J85" s="43">
        <f t="shared" si="4"/>
        <v>187</v>
      </c>
      <c r="K85" s="44">
        <v>42317</v>
      </c>
      <c r="L85" s="40" t="s">
        <v>34</v>
      </c>
      <c r="M85" s="49">
        <v>5</v>
      </c>
      <c r="N85" s="43">
        <f t="shared" si="3"/>
        <v>187</v>
      </c>
      <c r="O85" s="40" t="s">
        <v>111</v>
      </c>
      <c r="P85" s="53" t="s">
        <v>29</v>
      </c>
      <c r="Q85" s="39" t="s">
        <v>116</v>
      </c>
    </row>
    <row r="86" spans="1:17" s="41" customFormat="1" ht="30" x14ac:dyDescent="0.25">
      <c r="A86" s="39" t="s">
        <v>30</v>
      </c>
      <c r="B86" s="39" t="s">
        <v>31</v>
      </c>
      <c r="C86" s="40" t="s">
        <v>32</v>
      </c>
      <c r="D86" s="42">
        <v>310000</v>
      </c>
      <c r="E86" s="39" t="s">
        <v>51</v>
      </c>
      <c r="F86" s="39">
        <v>4</v>
      </c>
      <c r="G86" s="39" t="str">
        <f>VLOOKUP(F86,[1]Plan2!$1:$1048576,3,FALSE)</f>
        <v>Argamassa para piso interno, saco com 20 Kg.</v>
      </c>
      <c r="H86" s="39">
        <v>5</v>
      </c>
      <c r="I86" s="43">
        <v>6.89</v>
      </c>
      <c r="J86" s="43">
        <f t="shared" si="4"/>
        <v>34.449999999999996</v>
      </c>
      <c r="K86" s="44">
        <v>42317</v>
      </c>
      <c r="L86" s="40" t="s">
        <v>35</v>
      </c>
      <c r="M86" s="49">
        <v>5</v>
      </c>
      <c r="N86" s="43">
        <f t="shared" si="3"/>
        <v>34.449999999999996</v>
      </c>
      <c r="O86" s="40" t="s">
        <v>111</v>
      </c>
      <c r="P86" s="53" t="s">
        <v>29</v>
      </c>
      <c r="Q86" s="39" t="s">
        <v>117</v>
      </c>
    </row>
    <row r="87" spans="1:17" s="41" customFormat="1" ht="30" x14ac:dyDescent="0.25">
      <c r="A87" s="39" t="s">
        <v>30</v>
      </c>
      <c r="B87" s="39" t="s">
        <v>31</v>
      </c>
      <c r="C87" s="40" t="s">
        <v>32</v>
      </c>
      <c r="D87" s="42">
        <v>310000</v>
      </c>
      <c r="E87" s="39" t="s">
        <v>51</v>
      </c>
      <c r="F87" s="39">
        <v>8</v>
      </c>
      <c r="G87" s="39" t="str">
        <f>VLOOKUP(F87,[1]Plan2!$1:$1048576,3,FALSE)</f>
        <v>Bucha S10, com parafuso.</v>
      </c>
      <c r="H87" s="39">
        <v>100</v>
      </c>
      <c r="I87" s="43">
        <v>0.28999999999999998</v>
      </c>
      <c r="J87" s="43">
        <f t="shared" si="4"/>
        <v>28.999999999999996</v>
      </c>
      <c r="K87" s="44">
        <v>42317</v>
      </c>
      <c r="L87" s="40" t="s">
        <v>34</v>
      </c>
      <c r="M87" s="49">
        <v>100</v>
      </c>
      <c r="N87" s="43">
        <f t="shared" si="3"/>
        <v>28.999999999999996</v>
      </c>
      <c r="O87" s="40" t="s">
        <v>111</v>
      </c>
      <c r="P87" s="53" t="s">
        <v>29</v>
      </c>
      <c r="Q87" s="39" t="s">
        <v>116</v>
      </c>
    </row>
    <row r="88" spans="1:17" s="41" customFormat="1" ht="30" x14ac:dyDescent="0.25">
      <c r="A88" s="39" t="s">
        <v>30</v>
      </c>
      <c r="B88" s="39" t="s">
        <v>31</v>
      </c>
      <c r="C88" s="40" t="s">
        <v>32</v>
      </c>
      <c r="D88" s="42">
        <v>310000</v>
      </c>
      <c r="E88" s="39" t="s">
        <v>51</v>
      </c>
      <c r="F88" s="39">
        <v>10</v>
      </c>
      <c r="G88" s="39" t="str">
        <f>VLOOKUP(F88,[1]Plan2!$1:$1048576,3,FALSE)</f>
        <v>Bucha S8, com parafuso.</v>
      </c>
      <c r="H88" s="39">
        <v>100</v>
      </c>
      <c r="I88" s="43">
        <v>0.28999999999999998</v>
      </c>
      <c r="J88" s="43">
        <f t="shared" si="4"/>
        <v>28.999999999999996</v>
      </c>
      <c r="K88" s="44">
        <v>42317</v>
      </c>
      <c r="L88" s="40" t="s">
        <v>35</v>
      </c>
      <c r="M88" s="49">
        <v>100</v>
      </c>
      <c r="N88" s="43">
        <f t="shared" si="3"/>
        <v>28.999999999999996</v>
      </c>
      <c r="O88" s="40" t="s">
        <v>111</v>
      </c>
      <c r="P88" s="53" t="s">
        <v>29</v>
      </c>
      <c r="Q88" s="39" t="s">
        <v>117</v>
      </c>
    </row>
    <row r="89" spans="1:17" s="41" customFormat="1" ht="30" x14ac:dyDescent="0.25">
      <c r="A89" s="39" t="s">
        <v>30</v>
      </c>
      <c r="B89" s="39" t="s">
        <v>31</v>
      </c>
      <c r="C89" s="40" t="s">
        <v>32</v>
      </c>
      <c r="D89" s="42">
        <v>310000</v>
      </c>
      <c r="E89" s="39" t="s">
        <v>51</v>
      </c>
      <c r="F89" s="39">
        <v>9</v>
      </c>
      <c r="G89" s="39" t="str">
        <f>VLOOKUP(F89,[1]Plan2!$1:$1048576,3,FALSE)</f>
        <v>Bucha S6, com parafuso.</v>
      </c>
      <c r="H89" s="39">
        <v>100</v>
      </c>
      <c r="I89" s="43">
        <v>0.05</v>
      </c>
      <c r="J89" s="43">
        <f t="shared" si="4"/>
        <v>5</v>
      </c>
      <c r="K89" s="44">
        <v>42317</v>
      </c>
      <c r="L89" s="40" t="s">
        <v>35</v>
      </c>
      <c r="M89" s="49">
        <v>100</v>
      </c>
      <c r="N89" s="43">
        <f t="shared" si="3"/>
        <v>5</v>
      </c>
      <c r="O89" s="40" t="s">
        <v>111</v>
      </c>
      <c r="P89" s="53" t="s">
        <v>29</v>
      </c>
      <c r="Q89" s="39" t="s">
        <v>117</v>
      </c>
    </row>
    <row r="90" spans="1:17" s="41" customFormat="1" ht="45" x14ac:dyDescent="0.25">
      <c r="A90" s="39" t="s">
        <v>30</v>
      </c>
      <c r="B90" s="39" t="s">
        <v>31</v>
      </c>
      <c r="C90" s="40" t="s">
        <v>32</v>
      </c>
      <c r="D90" s="42">
        <v>310000</v>
      </c>
      <c r="E90" s="39" t="s">
        <v>51</v>
      </c>
      <c r="F90" s="39">
        <v>32</v>
      </c>
      <c r="G90" s="39" t="str">
        <f>VLOOKUP(F90,[1]Plan2!$1:$1048576,3,FALSE)</f>
        <v>Tinta para demarcação de asfalto, a base de resina acrílica, cor amarela, galão com 3,6 litros.</v>
      </c>
      <c r="H90" s="39">
        <v>2</v>
      </c>
      <c r="I90" s="43">
        <v>46.48</v>
      </c>
      <c r="J90" s="43">
        <f t="shared" si="4"/>
        <v>92.96</v>
      </c>
      <c r="K90" s="44">
        <v>42317</v>
      </c>
      <c r="L90" s="40" t="s">
        <v>37</v>
      </c>
      <c r="M90" s="49">
        <v>2</v>
      </c>
      <c r="N90" s="43">
        <f t="shared" si="3"/>
        <v>92.96</v>
      </c>
      <c r="O90" s="40" t="s">
        <v>28</v>
      </c>
      <c r="P90" s="53" t="s">
        <v>29</v>
      </c>
      <c r="Q90" s="39" t="s">
        <v>121</v>
      </c>
    </row>
    <row r="91" spans="1:17" s="41" customFormat="1" ht="30" x14ac:dyDescent="0.25">
      <c r="A91" s="39" t="s">
        <v>30</v>
      </c>
      <c r="B91" s="39" t="s">
        <v>31</v>
      </c>
      <c r="C91" s="40" t="s">
        <v>32</v>
      </c>
      <c r="D91" s="42">
        <v>600000</v>
      </c>
      <c r="E91" s="39" t="s">
        <v>52</v>
      </c>
      <c r="F91" s="39">
        <v>8</v>
      </c>
      <c r="G91" s="39" t="str">
        <f>VLOOKUP(F91,[1]Plan2!$1:$1048576,3,FALSE)</f>
        <v>Bucha S10, com parafuso.</v>
      </c>
      <c r="H91" s="39">
        <v>200</v>
      </c>
      <c r="I91" s="43">
        <v>0.28999999999999998</v>
      </c>
      <c r="J91" s="43">
        <f t="shared" si="4"/>
        <v>57.999999999999993</v>
      </c>
      <c r="K91" s="44" t="s">
        <v>29</v>
      </c>
      <c r="L91" s="40" t="s">
        <v>29</v>
      </c>
      <c r="M91" s="49" t="s">
        <v>29</v>
      </c>
      <c r="N91" s="43" t="s">
        <v>29</v>
      </c>
      <c r="O91" s="40" t="s">
        <v>29</v>
      </c>
      <c r="P91" s="53" t="s">
        <v>29</v>
      </c>
      <c r="Q91" s="39" t="s">
        <v>119</v>
      </c>
    </row>
    <row r="92" spans="1:17" s="41" customFormat="1" ht="30" x14ac:dyDescent="0.25">
      <c r="A92" s="39" t="s">
        <v>30</v>
      </c>
      <c r="B92" s="39" t="s">
        <v>31</v>
      </c>
      <c r="C92" s="40" t="s">
        <v>32</v>
      </c>
      <c r="D92" s="42">
        <v>600000</v>
      </c>
      <c r="E92" s="39" t="s">
        <v>52</v>
      </c>
      <c r="F92" s="39">
        <v>10</v>
      </c>
      <c r="G92" s="39" t="str">
        <f>VLOOKUP(F92,[1]Plan2!$1:$1048576,3,FALSE)</f>
        <v>Bucha S8, com parafuso.</v>
      </c>
      <c r="H92" s="39">
        <v>200</v>
      </c>
      <c r="I92" s="43">
        <v>0.28999999999999998</v>
      </c>
      <c r="J92" s="43">
        <f t="shared" si="4"/>
        <v>57.999999999999993</v>
      </c>
      <c r="K92" s="44" t="s">
        <v>29</v>
      </c>
      <c r="L92" s="40" t="s">
        <v>29</v>
      </c>
      <c r="M92" s="49" t="s">
        <v>29</v>
      </c>
      <c r="N92" s="43" t="s">
        <v>29</v>
      </c>
      <c r="O92" s="40" t="s">
        <v>29</v>
      </c>
      <c r="P92" s="53" t="s">
        <v>29</v>
      </c>
      <c r="Q92" s="39" t="s">
        <v>119</v>
      </c>
    </row>
    <row r="93" spans="1:17" s="41" customFormat="1" ht="30" x14ac:dyDescent="0.25">
      <c r="A93" s="39" t="s">
        <v>30</v>
      </c>
      <c r="B93" s="39" t="s">
        <v>31</v>
      </c>
      <c r="C93" s="40" t="s">
        <v>32</v>
      </c>
      <c r="D93" s="42">
        <v>600000</v>
      </c>
      <c r="E93" s="39" t="s">
        <v>52</v>
      </c>
      <c r="F93" s="39">
        <v>9</v>
      </c>
      <c r="G93" s="39" t="str">
        <f>VLOOKUP(F93,[1]Plan2!$1:$1048576,3,FALSE)</f>
        <v>Bucha S6, com parafuso.</v>
      </c>
      <c r="H93" s="39">
        <v>200</v>
      </c>
      <c r="I93" s="43" t="s">
        <v>103</v>
      </c>
      <c r="J93" s="43">
        <f t="shared" si="4"/>
        <v>100</v>
      </c>
      <c r="K93" s="44" t="s">
        <v>29</v>
      </c>
      <c r="L93" s="40" t="s">
        <v>29</v>
      </c>
      <c r="M93" s="49" t="s">
        <v>29</v>
      </c>
      <c r="N93" s="43" t="s">
        <v>29</v>
      </c>
      <c r="O93" s="40" t="s">
        <v>29</v>
      </c>
      <c r="P93" s="53" t="s">
        <v>29</v>
      </c>
      <c r="Q93" s="39" t="s">
        <v>119</v>
      </c>
    </row>
    <row r="94" spans="1:17" s="41" customFormat="1" ht="45" x14ac:dyDescent="0.25">
      <c r="A94" s="39" t="s">
        <v>30</v>
      </c>
      <c r="B94" s="39" t="s">
        <v>31</v>
      </c>
      <c r="C94" s="40" t="s">
        <v>32</v>
      </c>
      <c r="D94" s="42">
        <v>600000</v>
      </c>
      <c r="E94" s="39" t="s">
        <v>52</v>
      </c>
      <c r="F94" s="39">
        <v>26</v>
      </c>
      <c r="G94" s="39" t="str">
        <f>VLOOKUP(F94,[1]Plan2!$1:$1048576,3,FALSE)</f>
        <v>Tinta esmalte sintético para acabamento em madeira, cor cinza, galão com 3,6 litros.</v>
      </c>
      <c r="H94" s="39">
        <v>1</v>
      </c>
      <c r="I94" s="43">
        <v>39.9</v>
      </c>
      <c r="J94" s="43">
        <f t="shared" si="4"/>
        <v>39.9</v>
      </c>
      <c r="K94" s="44" t="s">
        <v>29</v>
      </c>
      <c r="L94" s="40" t="s">
        <v>29</v>
      </c>
      <c r="M94" s="49" t="s">
        <v>29</v>
      </c>
      <c r="N94" s="43" t="s">
        <v>29</v>
      </c>
      <c r="O94" s="40" t="s">
        <v>29</v>
      </c>
      <c r="P94" s="53" t="s">
        <v>29</v>
      </c>
      <c r="Q94" s="39" t="s">
        <v>120</v>
      </c>
    </row>
    <row r="95" spans="1:17" s="41" customFormat="1" ht="30" x14ac:dyDescent="0.25">
      <c r="A95" s="39" t="s">
        <v>30</v>
      </c>
      <c r="B95" s="39" t="s">
        <v>31</v>
      </c>
      <c r="C95" s="40" t="s">
        <v>32</v>
      </c>
      <c r="D95" s="42">
        <v>600000</v>
      </c>
      <c r="E95" s="39" t="s">
        <v>52</v>
      </c>
      <c r="F95" s="39">
        <v>28</v>
      </c>
      <c r="G95" s="39" t="str">
        <f>VLOOKUP(F95,[1]Plan2!$1:$1048576,3,FALSE)</f>
        <v>Tinta látex PVA para parede externa, cor branca gelo, balde com 18 litros.</v>
      </c>
      <c r="H95" s="39">
        <v>1</v>
      </c>
      <c r="I95" s="43">
        <v>79.599999999999994</v>
      </c>
      <c r="J95" s="43">
        <f t="shared" si="4"/>
        <v>79.599999999999994</v>
      </c>
      <c r="K95" s="44" t="s">
        <v>29</v>
      </c>
      <c r="L95" s="40" t="s">
        <v>29</v>
      </c>
      <c r="M95" s="49" t="s">
        <v>29</v>
      </c>
      <c r="N95" s="43" t="s">
        <v>29</v>
      </c>
      <c r="O95" s="40" t="s">
        <v>29</v>
      </c>
      <c r="P95" s="53" t="s">
        <v>29</v>
      </c>
      <c r="Q95" s="39" t="s">
        <v>120</v>
      </c>
    </row>
    <row r="96" spans="1:17" s="41" customFormat="1" ht="30" x14ac:dyDescent="0.25">
      <c r="A96" s="39" t="s">
        <v>30</v>
      </c>
      <c r="B96" s="39" t="s">
        <v>31</v>
      </c>
      <c r="C96" s="40" t="s">
        <v>32</v>
      </c>
      <c r="D96" s="42">
        <v>600000</v>
      </c>
      <c r="E96" s="39" t="s">
        <v>52</v>
      </c>
      <c r="F96" s="39">
        <v>29</v>
      </c>
      <c r="G96" s="39" t="str">
        <f>VLOOKUP(F96,[1]Plan2!$1:$1048576,3,FALSE)</f>
        <v>Tinta látex PVA para parede externa, cor branca neve, balde com 18 litros.</v>
      </c>
      <c r="H96" s="39">
        <v>2</v>
      </c>
      <c r="I96" s="43">
        <v>79.8</v>
      </c>
      <c r="J96" s="43">
        <f t="shared" si="4"/>
        <v>159.6</v>
      </c>
      <c r="K96" s="44" t="s">
        <v>29</v>
      </c>
      <c r="L96" s="40" t="s">
        <v>29</v>
      </c>
      <c r="M96" s="49" t="s">
        <v>29</v>
      </c>
      <c r="N96" s="43" t="s">
        <v>29</v>
      </c>
      <c r="O96" s="40" t="s">
        <v>29</v>
      </c>
      <c r="P96" s="53" t="s">
        <v>29</v>
      </c>
      <c r="Q96" s="39" t="s">
        <v>120</v>
      </c>
    </row>
    <row r="97" spans="1:17" s="41" customFormat="1" ht="30" x14ac:dyDescent="0.25">
      <c r="A97" s="39" t="s">
        <v>30</v>
      </c>
      <c r="B97" s="39" t="s">
        <v>31</v>
      </c>
      <c r="C97" s="40" t="s">
        <v>32</v>
      </c>
      <c r="D97" s="42">
        <v>600000</v>
      </c>
      <c r="E97" s="39" t="s">
        <v>52</v>
      </c>
      <c r="F97" s="39">
        <v>31</v>
      </c>
      <c r="G97" s="39" t="str">
        <f>VLOOKUP(F97,[1]Plan2!$1:$1048576,3,FALSE)</f>
        <v>Tinta látex PVA para parede externa, cor palha, balde com 18 litros.</v>
      </c>
      <c r="H97" s="39">
        <v>2</v>
      </c>
      <c r="I97" s="43">
        <v>88.36</v>
      </c>
      <c r="J97" s="43">
        <f t="shared" si="4"/>
        <v>176.72</v>
      </c>
      <c r="K97" s="44">
        <v>42317</v>
      </c>
      <c r="L97" s="40" t="s">
        <v>37</v>
      </c>
      <c r="M97" s="49">
        <v>2</v>
      </c>
      <c r="N97" s="43">
        <f t="shared" ref="N97:N129" si="5">M97*I97</f>
        <v>176.72</v>
      </c>
      <c r="O97" s="40" t="s">
        <v>28</v>
      </c>
      <c r="P97" s="53" t="s">
        <v>29</v>
      </c>
      <c r="Q97" s="39" t="s">
        <v>121</v>
      </c>
    </row>
    <row r="98" spans="1:17" s="41" customFormat="1" ht="30" x14ac:dyDescent="0.25">
      <c r="A98" s="39" t="s">
        <v>30</v>
      </c>
      <c r="B98" s="39" t="s">
        <v>31</v>
      </c>
      <c r="C98" s="40" t="s">
        <v>32</v>
      </c>
      <c r="D98" s="42">
        <v>600000</v>
      </c>
      <c r="E98" s="39" t="s">
        <v>52</v>
      </c>
      <c r="F98" s="39">
        <v>37</v>
      </c>
      <c r="G98" s="39" t="str">
        <f>VLOOKUP(F98,[1]Plan2!$1:$1048576,3,FALSE)</f>
        <v>Zarcão galão com 3,6 litros.</v>
      </c>
      <c r="H98" s="39">
        <v>2</v>
      </c>
      <c r="I98" s="43">
        <v>37.4</v>
      </c>
      <c r="J98" s="43">
        <f t="shared" si="4"/>
        <v>74.8</v>
      </c>
      <c r="K98" s="44">
        <v>42317</v>
      </c>
      <c r="L98" s="40" t="s">
        <v>34</v>
      </c>
      <c r="M98" s="49">
        <v>2</v>
      </c>
      <c r="N98" s="43">
        <f t="shared" si="5"/>
        <v>74.8</v>
      </c>
      <c r="O98" s="40" t="s">
        <v>111</v>
      </c>
      <c r="P98" s="53" t="s">
        <v>29</v>
      </c>
      <c r="Q98" s="39" t="s">
        <v>116</v>
      </c>
    </row>
    <row r="99" spans="1:17" s="41" customFormat="1" ht="30" x14ac:dyDescent="0.25">
      <c r="A99" s="39" t="s">
        <v>30</v>
      </c>
      <c r="B99" s="39" t="s">
        <v>31</v>
      </c>
      <c r="C99" s="40" t="s">
        <v>32</v>
      </c>
      <c r="D99" s="42">
        <v>100300</v>
      </c>
      <c r="E99" s="39" t="s">
        <v>36</v>
      </c>
      <c r="F99" s="39">
        <v>1</v>
      </c>
      <c r="G99" s="39" t="str">
        <f>VLOOKUP(F99,[1]Plan2!$1:$1048576,3,FALSE)</f>
        <v xml:space="preserve"> Arame de aço recozido, rolo com 1 Kg.</v>
      </c>
      <c r="H99" s="39">
        <v>19</v>
      </c>
      <c r="I99" s="43">
        <v>7.33</v>
      </c>
      <c r="J99" s="43">
        <f t="shared" si="4"/>
        <v>139.27000000000001</v>
      </c>
      <c r="K99" s="44">
        <v>42317</v>
      </c>
      <c r="L99" s="40" t="s">
        <v>35</v>
      </c>
      <c r="M99" s="49">
        <v>17</v>
      </c>
      <c r="N99" s="43">
        <f t="shared" si="5"/>
        <v>124.61</v>
      </c>
      <c r="O99" s="40" t="s">
        <v>111</v>
      </c>
      <c r="P99" s="53" t="s">
        <v>29</v>
      </c>
      <c r="Q99" s="39" t="s">
        <v>117</v>
      </c>
    </row>
    <row r="100" spans="1:17" s="41" customFormat="1" ht="30" x14ac:dyDescent="0.25">
      <c r="A100" s="39" t="s">
        <v>30</v>
      </c>
      <c r="B100" s="39" t="s">
        <v>31</v>
      </c>
      <c r="C100" s="40" t="s">
        <v>32</v>
      </c>
      <c r="D100" s="42">
        <v>100300</v>
      </c>
      <c r="E100" s="39" t="s">
        <v>36</v>
      </c>
      <c r="F100" s="39">
        <v>2</v>
      </c>
      <c r="G100" s="39" t="str">
        <f>VLOOKUP(F100,[1]Plan2!$1:$1048576,3,FALSE)</f>
        <v>Areia, tipo lavada, granulometria fina.</v>
      </c>
      <c r="H100" s="39">
        <v>53</v>
      </c>
      <c r="I100" s="43">
        <v>63</v>
      </c>
      <c r="J100" s="43">
        <f t="shared" si="4"/>
        <v>3339</v>
      </c>
      <c r="K100" s="44">
        <v>42317</v>
      </c>
      <c r="L100" s="40" t="s">
        <v>35</v>
      </c>
      <c r="M100" s="49">
        <v>6</v>
      </c>
      <c r="N100" s="43">
        <f t="shared" si="5"/>
        <v>378</v>
      </c>
      <c r="O100" s="40" t="s">
        <v>111</v>
      </c>
      <c r="P100" s="53" t="s">
        <v>29</v>
      </c>
      <c r="Q100" s="39" t="s">
        <v>117</v>
      </c>
    </row>
    <row r="101" spans="1:17" s="41" customFormat="1" ht="30" x14ac:dyDescent="0.25">
      <c r="A101" s="39" t="s">
        <v>30</v>
      </c>
      <c r="B101" s="39" t="s">
        <v>31</v>
      </c>
      <c r="C101" s="40" t="s">
        <v>32</v>
      </c>
      <c r="D101" s="42">
        <v>100300</v>
      </c>
      <c r="E101" s="39" t="s">
        <v>36</v>
      </c>
      <c r="F101" s="39">
        <v>3</v>
      </c>
      <c r="G101" s="39" t="str">
        <f>VLOOKUP(F101,[1]Plan2!$1:$1048576,3,FALSE)</f>
        <v>Areia, tipo lavada, granulometria média.</v>
      </c>
      <c r="H101" s="39">
        <v>73</v>
      </c>
      <c r="I101" s="43">
        <v>63</v>
      </c>
      <c r="J101" s="43">
        <f t="shared" si="4"/>
        <v>4599</v>
      </c>
      <c r="K101" s="44">
        <v>42317</v>
      </c>
      <c r="L101" s="40" t="s">
        <v>35</v>
      </c>
      <c r="M101" s="49">
        <v>73</v>
      </c>
      <c r="N101" s="43">
        <f t="shared" si="5"/>
        <v>4599</v>
      </c>
      <c r="O101" s="40" t="s">
        <v>111</v>
      </c>
      <c r="P101" s="53" t="s">
        <v>29</v>
      </c>
      <c r="Q101" s="39" t="s">
        <v>117</v>
      </c>
    </row>
    <row r="102" spans="1:17" s="41" customFormat="1" ht="30" x14ac:dyDescent="0.25">
      <c r="A102" s="39" t="s">
        <v>30</v>
      </c>
      <c r="B102" s="39" t="s">
        <v>31</v>
      </c>
      <c r="C102" s="40" t="s">
        <v>32</v>
      </c>
      <c r="D102" s="42">
        <v>100300</v>
      </c>
      <c r="E102" s="39" t="s">
        <v>36</v>
      </c>
      <c r="F102" s="39">
        <v>4</v>
      </c>
      <c r="G102" s="39" t="str">
        <f>VLOOKUP(F102,[1]Plan2!$1:$1048576,3,FALSE)</f>
        <v>Argamassa para piso interno, saco com 20 Kg.</v>
      </c>
      <c r="H102" s="39">
        <v>1</v>
      </c>
      <c r="I102" s="43">
        <v>6.89</v>
      </c>
      <c r="J102" s="43">
        <f t="shared" si="4"/>
        <v>6.89</v>
      </c>
      <c r="K102" s="44">
        <v>42317</v>
      </c>
      <c r="L102" s="40" t="s">
        <v>35</v>
      </c>
      <c r="M102" s="49">
        <v>1</v>
      </c>
      <c r="N102" s="43">
        <f t="shared" si="5"/>
        <v>6.89</v>
      </c>
      <c r="O102" s="40" t="s">
        <v>111</v>
      </c>
      <c r="P102" s="53" t="s">
        <v>29</v>
      </c>
      <c r="Q102" s="39" t="s">
        <v>117</v>
      </c>
    </row>
    <row r="103" spans="1:17" s="41" customFormat="1" ht="45" x14ac:dyDescent="0.25">
      <c r="A103" s="39" t="s">
        <v>30</v>
      </c>
      <c r="B103" s="39" t="s">
        <v>31</v>
      </c>
      <c r="C103" s="40" t="s">
        <v>32</v>
      </c>
      <c r="D103" s="42">
        <v>100300</v>
      </c>
      <c r="E103" s="39" t="s">
        <v>36</v>
      </c>
      <c r="F103" s="39">
        <v>11</v>
      </c>
      <c r="G103" s="39" t="str">
        <f>VLOOKUP(F103,[1]Plan2!$1:$1048576,3,FALSE)</f>
        <v>Cal viva, material óxido cálcio, cor branca, apresentação pó, aplicação construção em geral.</v>
      </c>
      <c r="H103" s="39">
        <v>4</v>
      </c>
      <c r="I103" s="43">
        <v>5.59</v>
      </c>
      <c r="J103" s="43">
        <f t="shared" si="4"/>
        <v>22.36</v>
      </c>
      <c r="K103" s="44">
        <v>42317</v>
      </c>
      <c r="L103" s="40" t="s">
        <v>35</v>
      </c>
      <c r="M103" s="49">
        <v>4</v>
      </c>
      <c r="N103" s="43">
        <f t="shared" si="5"/>
        <v>22.36</v>
      </c>
      <c r="O103" s="40" t="s">
        <v>111</v>
      </c>
      <c r="P103" s="53" t="s">
        <v>29</v>
      </c>
      <c r="Q103" s="39" t="s">
        <v>117</v>
      </c>
    </row>
    <row r="104" spans="1:17" s="41" customFormat="1" ht="30" x14ac:dyDescent="0.25">
      <c r="A104" s="39" t="s">
        <v>30</v>
      </c>
      <c r="B104" s="39" t="s">
        <v>31</v>
      </c>
      <c r="C104" s="40" t="s">
        <v>32</v>
      </c>
      <c r="D104" s="42">
        <v>100300</v>
      </c>
      <c r="E104" s="39" t="s">
        <v>36</v>
      </c>
      <c r="F104" s="39">
        <v>12</v>
      </c>
      <c r="G104" s="39" t="str">
        <f>VLOOKUP(F104,[1]Plan2!$1:$1048576,3,FALSE)</f>
        <v>Cimento Portland, material clinker, tipo comum</v>
      </c>
      <c r="H104" s="39">
        <v>91</v>
      </c>
      <c r="I104" s="43">
        <v>20.91</v>
      </c>
      <c r="J104" s="43">
        <f t="shared" si="4"/>
        <v>1902.81</v>
      </c>
      <c r="K104" s="44">
        <v>42317</v>
      </c>
      <c r="L104" s="40" t="s">
        <v>34</v>
      </c>
      <c r="M104" s="49">
        <v>91</v>
      </c>
      <c r="N104" s="43">
        <f t="shared" si="5"/>
        <v>1902.81</v>
      </c>
      <c r="O104" s="40" t="s">
        <v>111</v>
      </c>
      <c r="P104" s="53" t="s">
        <v>29</v>
      </c>
      <c r="Q104" s="39" t="s">
        <v>116</v>
      </c>
    </row>
    <row r="105" spans="1:17" s="41" customFormat="1" ht="75" x14ac:dyDescent="0.25">
      <c r="A105" s="39" t="s">
        <v>30</v>
      </c>
      <c r="B105" s="39" t="s">
        <v>31</v>
      </c>
      <c r="C105" s="40" t="s">
        <v>32</v>
      </c>
      <c r="D105" s="42">
        <v>100300</v>
      </c>
      <c r="E105" s="39" t="s">
        <v>36</v>
      </c>
      <c r="F105" s="39">
        <v>13</v>
      </c>
      <c r="G105" s="39" t="str">
        <f>VLOOKUP(F105,[1]Plan2!$1:$1048576,3,FALSE)</f>
        <v>Cumeeira, material fibrocimento isento de amianto, tipo articulado superior e inferior, aplicação acabamento inclinação telhado, comprimento 1.023, espessura 8mm.</v>
      </c>
      <c r="H105" s="39">
        <v>26</v>
      </c>
      <c r="I105" s="43">
        <v>35.979999999999997</v>
      </c>
      <c r="J105" s="43">
        <f t="shared" si="4"/>
        <v>935.4799999999999</v>
      </c>
      <c r="K105" s="44">
        <v>42317</v>
      </c>
      <c r="L105" s="40" t="s">
        <v>34</v>
      </c>
      <c r="M105" s="49">
        <v>26</v>
      </c>
      <c r="N105" s="43">
        <f t="shared" si="5"/>
        <v>935.4799999999999</v>
      </c>
      <c r="O105" s="40" t="s">
        <v>111</v>
      </c>
      <c r="P105" s="53" t="s">
        <v>29</v>
      </c>
      <c r="Q105" s="39" t="s">
        <v>116</v>
      </c>
    </row>
    <row r="106" spans="1:17" s="41" customFormat="1" ht="45" x14ac:dyDescent="0.25">
      <c r="A106" s="39" t="s">
        <v>30</v>
      </c>
      <c r="B106" s="39" t="s">
        <v>31</v>
      </c>
      <c r="C106" s="40" t="s">
        <v>32</v>
      </c>
      <c r="D106" s="42">
        <v>100300</v>
      </c>
      <c r="E106" s="39" t="s">
        <v>36</v>
      </c>
      <c r="F106" s="39">
        <v>15</v>
      </c>
      <c r="G106" s="39" t="str">
        <f>VLOOKUP(F106,[1]Plan2!$1:$1048576,3,FALSE)</f>
        <v>Parafuso, tipo aplicação vaso sanitário e lavatório, bitola 120 mm, cartela com duas, com bucha.</v>
      </c>
      <c r="H106" s="39">
        <v>45</v>
      </c>
      <c r="I106" s="43">
        <v>5.93</v>
      </c>
      <c r="J106" s="43">
        <f t="shared" si="4"/>
        <v>266.84999999999997</v>
      </c>
      <c r="K106" s="44">
        <v>42317</v>
      </c>
      <c r="L106" s="40" t="s">
        <v>35</v>
      </c>
      <c r="M106" s="49">
        <v>45</v>
      </c>
      <c r="N106" s="43">
        <f t="shared" si="5"/>
        <v>266.84999999999997</v>
      </c>
      <c r="O106" s="40" t="s">
        <v>111</v>
      </c>
      <c r="P106" s="53" t="s">
        <v>29</v>
      </c>
      <c r="Q106" s="39" t="s">
        <v>117</v>
      </c>
    </row>
    <row r="107" spans="1:17" s="41" customFormat="1" ht="45" x14ac:dyDescent="0.25">
      <c r="A107" s="39" t="s">
        <v>30</v>
      </c>
      <c r="B107" s="39" t="s">
        <v>31</v>
      </c>
      <c r="C107" s="40" t="s">
        <v>32</v>
      </c>
      <c r="D107" s="42">
        <v>100300</v>
      </c>
      <c r="E107" s="39" t="s">
        <v>36</v>
      </c>
      <c r="F107" s="39">
        <v>16</v>
      </c>
      <c r="G107" s="39" t="str">
        <f>VLOOKUP(F107,[1]Plan2!$1:$1048576,3,FALSE)</f>
        <v>Parafuso, tipo aplicação vaso sanitário e lavatório, bitola 80 mm, cartela com duas, com bucha.</v>
      </c>
      <c r="H107" s="39">
        <v>45</v>
      </c>
      <c r="I107" s="43">
        <v>5.93</v>
      </c>
      <c r="J107" s="43">
        <f t="shared" si="4"/>
        <v>266.84999999999997</v>
      </c>
      <c r="K107" s="44">
        <v>42317</v>
      </c>
      <c r="L107" s="40" t="s">
        <v>35</v>
      </c>
      <c r="M107" s="49">
        <v>45</v>
      </c>
      <c r="N107" s="43">
        <f t="shared" si="5"/>
        <v>266.84999999999997</v>
      </c>
      <c r="O107" s="40" t="s">
        <v>111</v>
      </c>
      <c r="P107" s="53" t="s">
        <v>29</v>
      </c>
      <c r="Q107" s="39" t="s">
        <v>117</v>
      </c>
    </row>
    <row r="108" spans="1:17" s="41" customFormat="1" ht="30" x14ac:dyDescent="0.25">
      <c r="A108" s="39" t="s">
        <v>30</v>
      </c>
      <c r="B108" s="39" t="s">
        <v>31</v>
      </c>
      <c r="C108" s="40" t="s">
        <v>32</v>
      </c>
      <c r="D108" s="42">
        <v>100300</v>
      </c>
      <c r="E108" s="39" t="s">
        <v>36</v>
      </c>
      <c r="F108" s="39">
        <v>17</v>
      </c>
      <c r="G108" s="39" t="str">
        <f>VLOOKUP(F108,[1]Plan2!$1:$1048576,3,FALSE)</f>
        <v>Pedra britada nº 1.</v>
      </c>
      <c r="H108" s="39">
        <v>89</v>
      </c>
      <c r="I108" s="43">
        <v>96</v>
      </c>
      <c r="J108" s="43">
        <f t="shared" si="4"/>
        <v>8544</v>
      </c>
      <c r="K108" s="44">
        <v>42317</v>
      </c>
      <c r="L108" s="40" t="s">
        <v>35</v>
      </c>
      <c r="M108" s="49">
        <v>89</v>
      </c>
      <c r="N108" s="43">
        <f t="shared" si="5"/>
        <v>8544</v>
      </c>
      <c r="O108" s="40" t="s">
        <v>111</v>
      </c>
      <c r="P108" s="53" t="s">
        <v>29</v>
      </c>
      <c r="Q108" s="39" t="s">
        <v>117</v>
      </c>
    </row>
    <row r="109" spans="1:17" s="41" customFormat="1" ht="45" x14ac:dyDescent="0.25">
      <c r="A109" s="39" t="s">
        <v>30</v>
      </c>
      <c r="B109" s="39" t="s">
        <v>31</v>
      </c>
      <c r="C109" s="40" t="s">
        <v>32</v>
      </c>
      <c r="D109" s="42">
        <v>100300</v>
      </c>
      <c r="E109" s="39" t="s">
        <v>36</v>
      </c>
      <c r="F109" s="39">
        <v>18</v>
      </c>
      <c r="G109" s="39" t="str">
        <f>VLOOKUP(F109,[1]Plan2!$1:$1048576,3,FALSE)</f>
        <v>Piso cerâmico 40 x 40 cor clara (no mesmo padrão do revestimento de parede).</v>
      </c>
      <c r="H109" s="39">
        <v>65</v>
      </c>
      <c r="I109" s="43">
        <v>28.5</v>
      </c>
      <c r="J109" s="43">
        <f t="shared" si="4"/>
        <v>1852.5</v>
      </c>
      <c r="K109" s="44">
        <v>42317</v>
      </c>
      <c r="L109" s="40" t="s">
        <v>50</v>
      </c>
      <c r="M109" s="49">
        <v>65</v>
      </c>
      <c r="N109" s="43">
        <f t="shared" si="5"/>
        <v>1852.5</v>
      </c>
      <c r="O109" s="40">
        <v>42384</v>
      </c>
      <c r="P109" s="53">
        <v>9242</v>
      </c>
      <c r="Q109" s="39" t="s">
        <v>114</v>
      </c>
    </row>
    <row r="110" spans="1:17" s="41" customFormat="1" ht="45" x14ac:dyDescent="0.25">
      <c r="A110" s="39" t="s">
        <v>30</v>
      </c>
      <c r="B110" s="39" t="s">
        <v>31</v>
      </c>
      <c r="C110" s="40" t="s">
        <v>32</v>
      </c>
      <c r="D110" s="42">
        <v>100300</v>
      </c>
      <c r="E110" s="39" t="s">
        <v>36</v>
      </c>
      <c r="F110" s="39">
        <v>19</v>
      </c>
      <c r="G110" s="39" t="str">
        <f>VLOOKUP(F110,[1]Plan2!$1:$1048576,3,FALSE)</f>
        <v>Revestimento cerâmica de parede 40 x 30 (no mesmo padrão do revestimento do piso).</v>
      </c>
      <c r="H110" s="39">
        <v>65</v>
      </c>
      <c r="I110" s="43">
        <v>28.4</v>
      </c>
      <c r="J110" s="43">
        <f t="shared" si="4"/>
        <v>1846</v>
      </c>
      <c r="K110" s="44">
        <v>42317</v>
      </c>
      <c r="L110" s="40" t="s">
        <v>50</v>
      </c>
      <c r="M110" s="49">
        <v>65</v>
      </c>
      <c r="N110" s="43">
        <f t="shared" si="5"/>
        <v>1846</v>
      </c>
      <c r="O110" s="40">
        <v>42384</v>
      </c>
      <c r="P110" s="53">
        <v>9242</v>
      </c>
      <c r="Q110" s="39" t="s">
        <v>114</v>
      </c>
    </row>
    <row r="111" spans="1:17" s="41" customFormat="1" ht="30" x14ac:dyDescent="0.25">
      <c r="A111" s="39" t="s">
        <v>30</v>
      </c>
      <c r="B111" s="39" t="s">
        <v>31</v>
      </c>
      <c r="C111" s="40" t="s">
        <v>32</v>
      </c>
      <c r="D111" s="42">
        <v>100300</v>
      </c>
      <c r="E111" s="39" t="s">
        <v>36</v>
      </c>
      <c r="F111" s="39">
        <v>21</v>
      </c>
      <c r="G111" s="39" t="str">
        <f>VLOOKUP(F111,[1]Plan2!$1:$1048576,3,FALSE)</f>
        <v>Telha cerâmica tipo cumieira.</v>
      </c>
      <c r="H111" s="39">
        <v>89</v>
      </c>
      <c r="I111" s="43">
        <v>3.19</v>
      </c>
      <c r="J111" s="43">
        <f t="shared" si="4"/>
        <v>283.90999999999997</v>
      </c>
      <c r="K111" s="44">
        <v>42317</v>
      </c>
      <c r="L111" s="40" t="s">
        <v>34</v>
      </c>
      <c r="M111" s="49">
        <v>89</v>
      </c>
      <c r="N111" s="43">
        <f t="shared" si="5"/>
        <v>283.90999999999997</v>
      </c>
      <c r="O111" s="40" t="s">
        <v>111</v>
      </c>
      <c r="P111" s="53" t="s">
        <v>29</v>
      </c>
      <c r="Q111" s="39" t="s">
        <v>116</v>
      </c>
    </row>
    <row r="112" spans="1:17" s="41" customFormat="1" x14ac:dyDescent="0.25">
      <c r="A112" s="39" t="s">
        <v>30</v>
      </c>
      <c r="B112" s="39" t="s">
        <v>31</v>
      </c>
      <c r="C112" s="40" t="s">
        <v>32</v>
      </c>
      <c r="D112" s="42">
        <v>100300</v>
      </c>
      <c r="E112" s="39" t="s">
        <v>36</v>
      </c>
      <c r="F112" s="39">
        <v>22</v>
      </c>
      <c r="G112" s="39" t="str">
        <f>VLOOKUP(F112,[1]Plan2!$1:$1048576,3,FALSE)</f>
        <v>Telha colonial tipo portuguesa duplana.</v>
      </c>
      <c r="H112" s="39">
        <v>600</v>
      </c>
      <c r="I112" s="43">
        <v>1.6</v>
      </c>
      <c r="J112" s="43">
        <f t="shared" si="4"/>
        <v>960</v>
      </c>
      <c r="K112" s="44">
        <v>42317</v>
      </c>
      <c r="L112" s="40" t="s">
        <v>50</v>
      </c>
      <c r="M112" s="49">
        <v>600</v>
      </c>
      <c r="N112" s="43">
        <f t="shared" si="5"/>
        <v>960</v>
      </c>
      <c r="O112" s="40">
        <v>42384</v>
      </c>
      <c r="P112" s="53">
        <v>9242</v>
      </c>
      <c r="Q112" s="39" t="s">
        <v>114</v>
      </c>
    </row>
    <row r="113" spans="1:17" s="41" customFormat="1" ht="45" x14ac:dyDescent="0.25">
      <c r="A113" s="39" t="s">
        <v>30</v>
      </c>
      <c r="B113" s="39" t="s">
        <v>31</v>
      </c>
      <c r="C113" s="40" t="s">
        <v>32</v>
      </c>
      <c r="D113" s="42">
        <v>100300</v>
      </c>
      <c r="E113" s="39" t="s">
        <v>36</v>
      </c>
      <c r="F113" s="39">
        <v>23</v>
      </c>
      <c r="G113" s="39" t="str">
        <f>VLOOKUP(F113,[1]Plan2!$1:$1048576,3,FALSE)</f>
        <v>Telha, material fibrocimento, tipo ondulada, comprimento 2,44, largura 1,10, espessura 6 mm.</v>
      </c>
      <c r="H113" s="39">
        <v>286</v>
      </c>
      <c r="I113" s="43">
        <v>36.44</v>
      </c>
      <c r="J113" s="43">
        <f t="shared" si="4"/>
        <v>10421.84</v>
      </c>
      <c r="K113" s="44">
        <v>42317</v>
      </c>
      <c r="L113" s="40" t="s">
        <v>34</v>
      </c>
      <c r="M113" s="49">
        <v>286</v>
      </c>
      <c r="N113" s="43">
        <f t="shared" si="5"/>
        <v>10421.84</v>
      </c>
      <c r="O113" s="40" t="s">
        <v>111</v>
      </c>
      <c r="P113" s="53" t="s">
        <v>29</v>
      </c>
      <c r="Q113" s="39" t="s">
        <v>116</v>
      </c>
    </row>
    <row r="114" spans="1:17" s="41" customFormat="1" ht="60" x14ac:dyDescent="0.25">
      <c r="A114" s="39" t="s">
        <v>30</v>
      </c>
      <c r="B114" s="39" t="s">
        <v>31</v>
      </c>
      <c r="C114" s="40" t="s">
        <v>32</v>
      </c>
      <c r="D114" s="42">
        <v>100300</v>
      </c>
      <c r="E114" s="39" t="s">
        <v>36</v>
      </c>
      <c r="F114" s="39">
        <v>24</v>
      </c>
      <c r="G114" s="39" t="str">
        <f>VLOOKUP(F114,[1]Plan2!$1:$1048576,3,FALSE)</f>
        <v>Tijolo, material barro cozido, tipo furado, comprimento 20, largura 20, espessura 10, quantidade furos 8, cor ocre, aplicação construção civil.</v>
      </c>
      <c r="H114" s="39">
        <v>5200</v>
      </c>
      <c r="I114" s="43">
        <v>0.74</v>
      </c>
      <c r="J114" s="43">
        <f t="shared" si="4"/>
        <v>3848</v>
      </c>
      <c r="K114" s="44">
        <v>42317</v>
      </c>
      <c r="L114" s="40" t="s">
        <v>34</v>
      </c>
      <c r="M114" s="49">
        <v>5200</v>
      </c>
      <c r="N114" s="43">
        <f t="shared" si="5"/>
        <v>3848</v>
      </c>
      <c r="O114" s="40" t="s">
        <v>111</v>
      </c>
      <c r="P114" s="53" t="s">
        <v>29</v>
      </c>
      <c r="Q114" s="39" t="s">
        <v>116</v>
      </c>
    </row>
    <row r="115" spans="1:17" s="41" customFormat="1" ht="30" x14ac:dyDescent="0.25">
      <c r="A115" s="39" t="s">
        <v>30</v>
      </c>
      <c r="B115" s="39" t="s">
        <v>31</v>
      </c>
      <c r="C115" s="40" t="s">
        <v>32</v>
      </c>
      <c r="D115" s="42">
        <v>100300</v>
      </c>
      <c r="E115" s="39" t="s">
        <v>36</v>
      </c>
      <c r="F115" s="39">
        <v>28</v>
      </c>
      <c r="G115" s="39" t="str">
        <f>VLOOKUP(F115,[1]Plan2!$1:$1048576,3,FALSE)</f>
        <v>Tinta látex PVA para parede externa, cor branca gelo, balde com 18 litros.</v>
      </c>
      <c r="H115" s="39">
        <v>24</v>
      </c>
      <c r="I115" s="43">
        <v>79.599999999999994</v>
      </c>
      <c r="J115" s="43">
        <f t="shared" si="4"/>
        <v>1910.3999999999999</v>
      </c>
      <c r="K115" s="44" t="s">
        <v>29</v>
      </c>
      <c r="L115" s="40" t="s">
        <v>29</v>
      </c>
      <c r="M115" s="49" t="s">
        <v>29</v>
      </c>
      <c r="N115" s="43" t="s">
        <v>29</v>
      </c>
      <c r="O115" s="40" t="s">
        <v>29</v>
      </c>
      <c r="P115" s="53" t="s">
        <v>29</v>
      </c>
      <c r="Q115" s="39" t="s">
        <v>120</v>
      </c>
    </row>
    <row r="116" spans="1:17" s="41" customFormat="1" ht="30" x14ac:dyDescent="0.25">
      <c r="A116" s="39" t="s">
        <v>30</v>
      </c>
      <c r="B116" s="39" t="s">
        <v>31</v>
      </c>
      <c r="C116" s="40" t="s">
        <v>32</v>
      </c>
      <c r="D116" s="42">
        <v>100300</v>
      </c>
      <c r="E116" s="39" t="s">
        <v>36</v>
      </c>
      <c r="F116" s="39">
        <v>29</v>
      </c>
      <c r="G116" s="39" t="str">
        <f>VLOOKUP(F116,[1]Plan2!$1:$1048576,3,FALSE)</f>
        <v>Tinta látex PVA para parede externa, cor branca neve, balde com 18 litros.</v>
      </c>
      <c r="H116" s="39">
        <v>0</v>
      </c>
      <c r="I116" s="43">
        <v>79.8</v>
      </c>
      <c r="J116" s="43">
        <f t="shared" si="4"/>
        <v>0</v>
      </c>
      <c r="K116" s="44" t="s">
        <v>29</v>
      </c>
      <c r="L116" s="40" t="s">
        <v>29</v>
      </c>
      <c r="M116" s="49" t="s">
        <v>29</v>
      </c>
      <c r="N116" s="43" t="s">
        <v>29</v>
      </c>
      <c r="O116" s="40" t="s">
        <v>29</v>
      </c>
      <c r="P116" s="53" t="s">
        <v>29</v>
      </c>
      <c r="Q116" s="39" t="s">
        <v>120</v>
      </c>
    </row>
    <row r="117" spans="1:17" s="41" customFormat="1" ht="30" x14ac:dyDescent="0.25">
      <c r="A117" s="39" t="s">
        <v>30</v>
      </c>
      <c r="B117" s="39" t="s">
        <v>31</v>
      </c>
      <c r="C117" s="40" t="s">
        <v>32</v>
      </c>
      <c r="D117" s="42">
        <v>100300</v>
      </c>
      <c r="E117" s="39" t="s">
        <v>36</v>
      </c>
      <c r="F117" s="39">
        <v>30</v>
      </c>
      <c r="G117" s="39" t="str">
        <f>VLOOKUP(F117,[1]Plan2!$1:$1048576,3,FALSE)</f>
        <v>Tinta látex PVA para parede externa, cor ocre, balde com 18 litros.</v>
      </c>
      <c r="H117" s="39">
        <v>30</v>
      </c>
      <c r="I117" s="43">
        <v>86.49</v>
      </c>
      <c r="J117" s="43">
        <f t="shared" si="4"/>
        <v>2594.6999999999998</v>
      </c>
      <c r="K117" s="44">
        <v>42317</v>
      </c>
      <c r="L117" s="40" t="s">
        <v>37</v>
      </c>
      <c r="M117" s="49">
        <v>30</v>
      </c>
      <c r="N117" s="43">
        <f t="shared" si="5"/>
        <v>2594.6999999999998</v>
      </c>
      <c r="O117" s="40" t="s">
        <v>28</v>
      </c>
      <c r="P117" s="53" t="s">
        <v>29</v>
      </c>
      <c r="Q117" s="39" t="s">
        <v>121</v>
      </c>
    </row>
    <row r="118" spans="1:17" s="41" customFormat="1" ht="30" x14ac:dyDescent="0.25">
      <c r="A118" s="39" t="s">
        <v>30</v>
      </c>
      <c r="B118" s="39" t="s">
        <v>31</v>
      </c>
      <c r="C118" s="40" t="s">
        <v>32</v>
      </c>
      <c r="D118" s="42">
        <v>100300</v>
      </c>
      <c r="E118" s="39" t="s">
        <v>36</v>
      </c>
      <c r="F118" s="39">
        <v>31</v>
      </c>
      <c r="G118" s="39" t="str">
        <f>VLOOKUP(F118,[1]Plan2!$1:$1048576,3,FALSE)</f>
        <v>Tinta látex PVA para parede externa, cor palha, balde com 18 litros.</v>
      </c>
      <c r="H118" s="39">
        <v>15</v>
      </c>
      <c r="I118" s="43">
        <v>88.36</v>
      </c>
      <c r="J118" s="43">
        <f t="shared" si="4"/>
        <v>1325.4</v>
      </c>
      <c r="K118" s="44">
        <v>42317</v>
      </c>
      <c r="L118" s="40" t="s">
        <v>37</v>
      </c>
      <c r="M118" s="49">
        <v>15</v>
      </c>
      <c r="N118" s="43">
        <f t="shared" si="5"/>
        <v>1325.4</v>
      </c>
      <c r="O118" s="40" t="s">
        <v>28</v>
      </c>
      <c r="P118" s="53" t="s">
        <v>29</v>
      </c>
      <c r="Q118" s="39" t="s">
        <v>121</v>
      </c>
    </row>
    <row r="119" spans="1:17" s="41" customFormat="1" ht="60" x14ac:dyDescent="0.25">
      <c r="A119" s="39" t="s">
        <v>30</v>
      </c>
      <c r="B119" s="39" t="s">
        <v>31</v>
      </c>
      <c r="C119" s="40" t="s">
        <v>32</v>
      </c>
      <c r="D119" s="42">
        <v>100300</v>
      </c>
      <c r="E119" s="39" t="s">
        <v>36</v>
      </c>
      <c r="F119" s="39">
        <v>33</v>
      </c>
      <c r="G119" s="39" t="str">
        <f>VLOOKUP(F119,[1]Plan2!$1:$1048576,3,FALSE)</f>
        <v>Vergalhão armação concreto, material ferro, tipo CA-50, comprimento 12, bitola 1/4, aplicação armação vigas/pilares e lajes.</v>
      </c>
      <c r="H119" s="39">
        <v>14</v>
      </c>
      <c r="I119" s="43">
        <v>12.2</v>
      </c>
      <c r="J119" s="43">
        <f t="shared" si="4"/>
        <v>170.79999999999998</v>
      </c>
      <c r="K119" s="44">
        <v>42317</v>
      </c>
      <c r="L119" s="40" t="s">
        <v>34</v>
      </c>
      <c r="M119" s="49">
        <v>14</v>
      </c>
      <c r="N119" s="43">
        <f t="shared" si="5"/>
        <v>170.79999999999998</v>
      </c>
      <c r="O119" s="40" t="s">
        <v>111</v>
      </c>
      <c r="P119" s="53" t="s">
        <v>29</v>
      </c>
      <c r="Q119" s="39" t="s">
        <v>116</v>
      </c>
    </row>
    <row r="120" spans="1:17" s="41" customFormat="1" ht="60" x14ac:dyDescent="0.25">
      <c r="A120" s="39" t="s">
        <v>30</v>
      </c>
      <c r="B120" s="39" t="s">
        <v>31</v>
      </c>
      <c r="C120" s="40" t="s">
        <v>32</v>
      </c>
      <c r="D120" s="42">
        <v>100300</v>
      </c>
      <c r="E120" s="39" t="s">
        <v>36</v>
      </c>
      <c r="F120" s="39">
        <v>34</v>
      </c>
      <c r="G120" s="39" t="str">
        <f>VLOOKUP(F120,[1]Plan2!$1:$1048576,3,FALSE)</f>
        <v>Vergalhão armação concreto, material ferro, tipo CA-50, comprimento 12, bitola 3/16, aplicação armação vigas/pilares e lajes.</v>
      </c>
      <c r="H120" s="39">
        <v>34</v>
      </c>
      <c r="I120" s="43">
        <v>5.33</v>
      </c>
      <c r="J120" s="43">
        <f t="shared" si="4"/>
        <v>181.22</v>
      </c>
      <c r="K120" s="44">
        <v>42317</v>
      </c>
      <c r="L120" s="40" t="s">
        <v>35</v>
      </c>
      <c r="M120" s="49">
        <v>34</v>
      </c>
      <c r="N120" s="43">
        <f t="shared" si="5"/>
        <v>181.22</v>
      </c>
      <c r="O120" s="40" t="s">
        <v>111</v>
      </c>
      <c r="P120" s="53" t="s">
        <v>29</v>
      </c>
      <c r="Q120" s="39" t="s">
        <v>117</v>
      </c>
    </row>
    <row r="121" spans="1:17" s="41" customFormat="1" ht="60" x14ac:dyDescent="0.25">
      <c r="A121" s="39" t="s">
        <v>30</v>
      </c>
      <c r="B121" s="39" t="s">
        <v>31</v>
      </c>
      <c r="C121" s="40" t="s">
        <v>32</v>
      </c>
      <c r="D121" s="42">
        <v>100300</v>
      </c>
      <c r="E121" s="39" t="s">
        <v>36</v>
      </c>
      <c r="F121" s="39">
        <v>35</v>
      </c>
      <c r="G121" s="39" t="str">
        <f>VLOOKUP(F121,[1]Plan2!$1:$1048576,3,FALSE)</f>
        <v>Vergalhão armação concreto, material ferro, tipo CA-50, comprimento 12, bitola 3/8, aplicação armação vigas/pilares e lajes.</v>
      </c>
      <c r="H121" s="39">
        <v>1</v>
      </c>
      <c r="I121" s="43">
        <v>31.68</v>
      </c>
      <c r="J121" s="43">
        <f t="shared" si="4"/>
        <v>31.68</v>
      </c>
      <c r="K121" s="44">
        <v>42317</v>
      </c>
      <c r="L121" s="40" t="s">
        <v>34</v>
      </c>
      <c r="M121" s="49">
        <v>1</v>
      </c>
      <c r="N121" s="43">
        <f t="shared" si="5"/>
        <v>31.68</v>
      </c>
      <c r="O121" s="40" t="s">
        <v>111</v>
      </c>
      <c r="P121" s="53" t="s">
        <v>29</v>
      </c>
      <c r="Q121" s="39" t="s">
        <v>116</v>
      </c>
    </row>
    <row r="122" spans="1:17" s="41" customFormat="1" ht="60" x14ac:dyDescent="0.25">
      <c r="A122" s="39" t="s">
        <v>30</v>
      </c>
      <c r="B122" s="39" t="s">
        <v>31</v>
      </c>
      <c r="C122" s="40" t="s">
        <v>32</v>
      </c>
      <c r="D122" s="42">
        <v>100300</v>
      </c>
      <c r="E122" s="39" t="s">
        <v>36</v>
      </c>
      <c r="F122" s="39">
        <v>36</v>
      </c>
      <c r="G122" s="39" t="str">
        <f>VLOOKUP(F122,[1]Plan2!$1:$1048576,3,FALSE)</f>
        <v>Vergalhão armação concreto, material ferro, tipo CA-50, comprimento 12, bitola 5/16, aplicação armação vigas/pilares e lajes.</v>
      </c>
      <c r="H122" s="39">
        <v>1</v>
      </c>
      <c r="I122" s="43">
        <v>23.11</v>
      </c>
      <c r="J122" s="43">
        <f t="shared" si="4"/>
        <v>23.11</v>
      </c>
      <c r="K122" s="44">
        <v>42317</v>
      </c>
      <c r="L122" s="40" t="s">
        <v>34</v>
      </c>
      <c r="M122" s="49">
        <v>1</v>
      </c>
      <c r="N122" s="43">
        <f t="shared" si="5"/>
        <v>23.11</v>
      </c>
      <c r="O122" s="40" t="s">
        <v>111</v>
      </c>
      <c r="P122" s="53" t="s">
        <v>29</v>
      </c>
      <c r="Q122" s="39" t="s">
        <v>116</v>
      </c>
    </row>
    <row r="123" spans="1:17" s="41" customFormat="1" ht="30" x14ac:dyDescent="0.25">
      <c r="A123" s="39" t="s">
        <v>30</v>
      </c>
      <c r="B123" s="39" t="s">
        <v>31</v>
      </c>
      <c r="C123" s="40" t="s">
        <v>32</v>
      </c>
      <c r="D123" s="42">
        <v>100300</v>
      </c>
      <c r="E123" s="39" t="s">
        <v>36</v>
      </c>
      <c r="F123" s="39">
        <v>37</v>
      </c>
      <c r="G123" s="39" t="str">
        <f>VLOOKUP(F123,[1]Plan2!$1:$1048576,3,FALSE)</f>
        <v>Zarcão galão com 3,6 litros.</v>
      </c>
      <c r="H123" s="39">
        <v>43</v>
      </c>
      <c r="I123" s="43">
        <v>37.4</v>
      </c>
      <c r="J123" s="43">
        <f t="shared" si="4"/>
        <v>1608.2</v>
      </c>
      <c r="K123" s="44">
        <v>42317</v>
      </c>
      <c r="L123" s="40" t="s">
        <v>34</v>
      </c>
      <c r="M123" s="49">
        <v>43</v>
      </c>
      <c r="N123" s="43">
        <f t="shared" si="5"/>
        <v>1608.2</v>
      </c>
      <c r="O123" s="40" t="s">
        <v>111</v>
      </c>
      <c r="P123" s="53" t="s">
        <v>29</v>
      </c>
      <c r="Q123" s="39" t="s">
        <v>116</v>
      </c>
    </row>
    <row r="124" spans="1:17" s="41" customFormat="1" ht="45" x14ac:dyDescent="0.25">
      <c r="A124" s="39" t="s">
        <v>30</v>
      </c>
      <c r="B124" s="39" t="s">
        <v>31</v>
      </c>
      <c r="C124" s="40" t="s">
        <v>32</v>
      </c>
      <c r="D124" s="42">
        <v>180000</v>
      </c>
      <c r="E124" s="39" t="s">
        <v>53</v>
      </c>
      <c r="F124" s="39">
        <v>37</v>
      </c>
      <c r="G124" s="39" t="str">
        <f>VLOOKUP(F124,[1]Plan2!$1:$1048576,3,FALSE)</f>
        <v>Zarcão galão com 3,6 litros.</v>
      </c>
      <c r="H124" s="39">
        <v>5</v>
      </c>
      <c r="I124" s="43">
        <v>37.4</v>
      </c>
      <c r="J124" s="43">
        <f t="shared" si="4"/>
        <v>187</v>
      </c>
      <c r="K124" s="44">
        <v>42317</v>
      </c>
      <c r="L124" s="40" t="s">
        <v>54</v>
      </c>
      <c r="M124" s="49">
        <v>5</v>
      </c>
      <c r="N124" s="43">
        <f t="shared" si="5"/>
        <v>187</v>
      </c>
      <c r="O124" s="40" t="s">
        <v>28</v>
      </c>
      <c r="P124" s="53" t="s">
        <v>29</v>
      </c>
      <c r="Q124" s="39" t="s">
        <v>115</v>
      </c>
    </row>
    <row r="125" spans="1:17" s="41" customFormat="1" ht="30" x14ac:dyDescent="0.25">
      <c r="A125" s="39" t="s">
        <v>30</v>
      </c>
      <c r="B125" s="39" t="s">
        <v>31</v>
      </c>
      <c r="C125" s="40" t="s">
        <v>32</v>
      </c>
      <c r="D125" s="42">
        <v>150100</v>
      </c>
      <c r="E125" s="39" t="s">
        <v>41</v>
      </c>
      <c r="F125" s="39">
        <v>37</v>
      </c>
      <c r="G125" s="39" t="str">
        <f>VLOOKUP(F125,[1]Plan2!$1:$1048576,3,FALSE)</f>
        <v>Zarcão galão com 3,6 litros.</v>
      </c>
      <c r="H125" s="39">
        <v>5</v>
      </c>
      <c r="I125" s="43">
        <v>37.4</v>
      </c>
      <c r="J125" s="43">
        <f t="shared" si="4"/>
        <v>187</v>
      </c>
      <c r="K125" s="44">
        <v>42317</v>
      </c>
      <c r="L125" s="40" t="s">
        <v>34</v>
      </c>
      <c r="M125" s="49">
        <v>5</v>
      </c>
      <c r="N125" s="43">
        <f t="shared" si="5"/>
        <v>187</v>
      </c>
      <c r="O125" s="40" t="s">
        <v>111</v>
      </c>
      <c r="P125" s="53" t="s">
        <v>29</v>
      </c>
      <c r="Q125" s="39" t="s">
        <v>116</v>
      </c>
    </row>
    <row r="126" spans="1:17" s="41" customFormat="1" ht="30" x14ac:dyDescent="0.25">
      <c r="A126" s="39" t="s">
        <v>30</v>
      </c>
      <c r="B126" s="39" t="s">
        <v>31</v>
      </c>
      <c r="C126" s="40" t="s">
        <v>32</v>
      </c>
      <c r="D126" s="42">
        <v>270200</v>
      </c>
      <c r="E126" s="39" t="s">
        <v>55</v>
      </c>
      <c r="F126" s="39">
        <v>37</v>
      </c>
      <c r="G126" s="39" t="str">
        <f>VLOOKUP(F126,[1]Plan2!$1:$1048576,3,FALSE)</f>
        <v>Zarcão galão com 3,6 litros.</v>
      </c>
      <c r="H126" s="39">
        <v>3</v>
      </c>
      <c r="I126" s="43">
        <v>37.4</v>
      </c>
      <c r="J126" s="43">
        <f t="shared" si="4"/>
        <v>112.19999999999999</v>
      </c>
      <c r="K126" s="44">
        <v>42317</v>
      </c>
      <c r="L126" s="40" t="s">
        <v>34</v>
      </c>
      <c r="M126" s="49">
        <v>3</v>
      </c>
      <c r="N126" s="43">
        <f t="shared" si="5"/>
        <v>112.19999999999999</v>
      </c>
      <c r="O126" s="40" t="s">
        <v>111</v>
      </c>
      <c r="P126" s="53" t="s">
        <v>29</v>
      </c>
      <c r="Q126" s="39" t="s">
        <v>116</v>
      </c>
    </row>
    <row r="127" spans="1:17" s="41" customFormat="1" ht="30" x14ac:dyDescent="0.25">
      <c r="A127" s="39" t="s">
        <v>30</v>
      </c>
      <c r="B127" s="39" t="s">
        <v>31</v>
      </c>
      <c r="C127" s="40" t="s">
        <v>32</v>
      </c>
      <c r="D127" s="42">
        <v>270400</v>
      </c>
      <c r="E127" s="39" t="s">
        <v>45</v>
      </c>
      <c r="F127" s="39">
        <v>37</v>
      </c>
      <c r="G127" s="39" t="str">
        <f>VLOOKUP(F127,[1]Plan2!$1:$1048576,3,FALSE)</f>
        <v>Zarcão galão com 3,6 litros.</v>
      </c>
      <c r="H127" s="39">
        <v>3</v>
      </c>
      <c r="I127" s="43">
        <v>37.4</v>
      </c>
      <c r="J127" s="43">
        <f t="shared" si="4"/>
        <v>112.19999999999999</v>
      </c>
      <c r="K127" s="44">
        <v>42317</v>
      </c>
      <c r="L127" s="40" t="s">
        <v>34</v>
      </c>
      <c r="M127" s="49">
        <v>3</v>
      </c>
      <c r="N127" s="43">
        <f t="shared" si="5"/>
        <v>112.19999999999999</v>
      </c>
      <c r="O127" s="40" t="s">
        <v>111</v>
      </c>
      <c r="P127" s="53" t="s">
        <v>29</v>
      </c>
      <c r="Q127" s="39" t="s">
        <v>116</v>
      </c>
    </row>
    <row r="128" spans="1:17" s="41" customFormat="1" ht="30" x14ac:dyDescent="0.25">
      <c r="A128" s="39" t="s">
        <v>30</v>
      </c>
      <c r="B128" s="39" t="s">
        <v>31</v>
      </c>
      <c r="C128" s="40" t="s">
        <v>32</v>
      </c>
      <c r="D128" s="42">
        <v>290000</v>
      </c>
      <c r="E128" s="39" t="s">
        <v>56</v>
      </c>
      <c r="F128" s="39">
        <v>37</v>
      </c>
      <c r="G128" s="39" t="str">
        <f>VLOOKUP(F128,[1]Plan2!$1:$1048576,3,FALSE)</f>
        <v>Zarcão galão com 3,6 litros.</v>
      </c>
      <c r="H128" s="39">
        <v>5</v>
      </c>
      <c r="I128" s="43">
        <v>37.4</v>
      </c>
      <c r="J128" s="43">
        <f t="shared" si="4"/>
        <v>187</v>
      </c>
      <c r="K128" s="44">
        <v>42317</v>
      </c>
      <c r="L128" s="40" t="s">
        <v>34</v>
      </c>
      <c r="M128" s="49">
        <v>5</v>
      </c>
      <c r="N128" s="43">
        <f t="shared" si="5"/>
        <v>187</v>
      </c>
      <c r="O128" s="40" t="s">
        <v>111</v>
      </c>
      <c r="P128" s="53" t="s">
        <v>29</v>
      </c>
      <c r="Q128" s="39" t="s">
        <v>116</v>
      </c>
    </row>
    <row r="129" spans="1:17" s="41" customFormat="1" ht="30" x14ac:dyDescent="0.25">
      <c r="A129" s="39" t="s">
        <v>30</v>
      </c>
      <c r="B129" s="39" t="s">
        <v>31</v>
      </c>
      <c r="C129" s="40" t="s">
        <v>32</v>
      </c>
      <c r="D129" s="42">
        <v>310000</v>
      </c>
      <c r="E129" s="39" t="s">
        <v>51</v>
      </c>
      <c r="F129" s="39">
        <v>37</v>
      </c>
      <c r="G129" s="39" t="str">
        <f>VLOOKUP(F129,[1]Plan2!$1:$1048576,3,FALSE)</f>
        <v>Zarcão galão com 3,6 litros.</v>
      </c>
      <c r="H129" s="39">
        <v>10</v>
      </c>
      <c r="I129" s="43">
        <v>37.4</v>
      </c>
      <c r="J129" s="43">
        <f t="shared" si="4"/>
        <v>374</v>
      </c>
      <c r="K129" s="44">
        <v>42317</v>
      </c>
      <c r="L129" s="40" t="s">
        <v>34</v>
      </c>
      <c r="M129" s="49">
        <v>10</v>
      </c>
      <c r="N129" s="43">
        <f t="shared" si="5"/>
        <v>374</v>
      </c>
      <c r="O129" s="40" t="s">
        <v>111</v>
      </c>
      <c r="P129" s="53" t="s">
        <v>29</v>
      </c>
      <c r="Q129" s="39" t="s">
        <v>116</v>
      </c>
    </row>
    <row r="130" spans="1:17" s="41" customFormat="1" ht="45" x14ac:dyDescent="0.25">
      <c r="A130" s="39" t="s">
        <v>30</v>
      </c>
      <c r="B130" s="39" t="s">
        <v>31</v>
      </c>
      <c r="C130" s="40" t="s">
        <v>32</v>
      </c>
      <c r="D130" s="42">
        <v>100300</v>
      </c>
      <c r="E130" s="39" t="s">
        <v>36</v>
      </c>
      <c r="F130" s="39">
        <v>25</v>
      </c>
      <c r="G130" s="39" t="str">
        <f>VLOOKUP(F130,[1]Plan2!$1:$1048576,3,FALSE)</f>
        <v>Tinta esmalte sintético para acabamento em madeira, cor azul, galão com 3,6 litros.</v>
      </c>
      <c r="H130" s="39">
        <v>5</v>
      </c>
      <c r="I130" s="43">
        <v>35.950000000000003</v>
      </c>
      <c r="J130" s="43">
        <f t="shared" ref="J130:J132" si="6">I130*H130</f>
        <v>179.75</v>
      </c>
      <c r="K130" s="44">
        <v>42445</v>
      </c>
      <c r="L130" s="40" t="s">
        <v>107</v>
      </c>
      <c r="M130" s="49">
        <v>5</v>
      </c>
      <c r="N130" s="43">
        <f t="shared" ref="N130:N140" si="7">M130*I130</f>
        <v>179.75</v>
      </c>
      <c r="O130" s="40">
        <v>42500</v>
      </c>
      <c r="P130" s="53">
        <v>1924</v>
      </c>
      <c r="Q130" s="39" t="s">
        <v>114</v>
      </c>
    </row>
    <row r="131" spans="1:17" s="41" customFormat="1" ht="45" x14ac:dyDescent="0.25">
      <c r="A131" s="39" t="s">
        <v>30</v>
      </c>
      <c r="B131" s="39" t="s">
        <v>31</v>
      </c>
      <c r="C131" s="40" t="s">
        <v>32</v>
      </c>
      <c r="D131" s="42">
        <v>100300</v>
      </c>
      <c r="E131" s="39" t="s">
        <v>36</v>
      </c>
      <c r="F131" s="39">
        <v>26</v>
      </c>
      <c r="G131" s="39" t="str">
        <f>VLOOKUP(F131,[1]Plan2!$1:$1048576,3,FALSE)</f>
        <v>Tinta esmalte sintético para acabamento em madeira, cor cinza, galão com 3,6 litros.</v>
      </c>
      <c r="H131" s="39">
        <v>5</v>
      </c>
      <c r="I131" s="43">
        <v>39.9</v>
      </c>
      <c r="J131" s="43">
        <f t="shared" si="6"/>
        <v>199.5</v>
      </c>
      <c r="K131" s="44">
        <v>42445</v>
      </c>
      <c r="L131" s="40" t="s">
        <v>107</v>
      </c>
      <c r="M131" s="49">
        <v>5</v>
      </c>
      <c r="N131" s="43">
        <f t="shared" si="7"/>
        <v>199.5</v>
      </c>
      <c r="O131" s="40">
        <v>42500</v>
      </c>
      <c r="P131" s="53">
        <v>1924</v>
      </c>
      <c r="Q131" s="39" t="s">
        <v>114</v>
      </c>
    </row>
    <row r="132" spans="1:17" s="41" customFormat="1" ht="45" x14ac:dyDescent="0.25">
      <c r="A132" s="39" t="s">
        <v>30</v>
      </c>
      <c r="B132" s="39" t="s">
        <v>31</v>
      </c>
      <c r="C132" s="40" t="s">
        <v>32</v>
      </c>
      <c r="D132" s="42">
        <v>100300</v>
      </c>
      <c r="E132" s="39" t="s">
        <v>36</v>
      </c>
      <c r="F132" s="39">
        <v>27</v>
      </c>
      <c r="G132" s="39" t="str">
        <f>VLOOKUP(F132,[1]Plan2!$1:$1048576,3,FALSE)</f>
        <v>Tinta esmalte sintético para acabamento em madeira, cor creme, galão com 3,6 litros.</v>
      </c>
      <c r="H132" s="39">
        <v>5</v>
      </c>
      <c r="I132" s="43">
        <v>36.880000000000003</v>
      </c>
      <c r="J132" s="43">
        <f t="shared" si="6"/>
        <v>184.4</v>
      </c>
      <c r="K132" s="44">
        <v>42445</v>
      </c>
      <c r="L132" s="40" t="s">
        <v>108</v>
      </c>
      <c r="M132" s="49">
        <v>5</v>
      </c>
      <c r="N132" s="43">
        <f t="shared" si="7"/>
        <v>184.4</v>
      </c>
      <c r="O132" s="40">
        <v>42500</v>
      </c>
      <c r="P132" s="53">
        <v>1925</v>
      </c>
      <c r="Q132" s="39" t="s">
        <v>114</v>
      </c>
    </row>
    <row r="133" spans="1:17" s="41" customFormat="1" ht="45" x14ac:dyDescent="0.25">
      <c r="A133" s="39" t="s">
        <v>30</v>
      </c>
      <c r="B133" s="39" t="s">
        <v>31</v>
      </c>
      <c r="C133" s="40" t="s">
        <v>32</v>
      </c>
      <c r="D133" s="42">
        <v>120010</v>
      </c>
      <c r="E133" s="39" t="s">
        <v>38</v>
      </c>
      <c r="F133" s="39">
        <v>26</v>
      </c>
      <c r="G133" s="39" t="str">
        <f>VLOOKUP(F133,[1]Plan2!$1:$1048576,3,FALSE)</f>
        <v>Tinta esmalte sintético para acabamento em madeira, cor cinza, galão com 3,6 litros.</v>
      </c>
      <c r="H133" s="39">
        <v>8</v>
      </c>
      <c r="I133" s="43">
        <v>39.9</v>
      </c>
      <c r="J133" s="43">
        <f t="shared" ref="J133" si="8">I133*H133</f>
        <v>319.2</v>
      </c>
      <c r="K133" s="44">
        <v>42445</v>
      </c>
      <c r="L133" s="40" t="s">
        <v>108</v>
      </c>
      <c r="M133" s="49">
        <v>8</v>
      </c>
      <c r="N133" s="43">
        <f t="shared" si="7"/>
        <v>319.2</v>
      </c>
      <c r="O133" s="40">
        <v>42500</v>
      </c>
      <c r="P133" s="53">
        <v>1925</v>
      </c>
      <c r="Q133" s="39" t="s">
        <v>114</v>
      </c>
    </row>
    <row r="134" spans="1:17" s="41" customFormat="1" ht="45" x14ac:dyDescent="0.25">
      <c r="A134" s="39" t="s">
        <v>30</v>
      </c>
      <c r="B134" s="39" t="s">
        <v>31</v>
      </c>
      <c r="C134" s="40" t="s">
        <v>32</v>
      </c>
      <c r="D134" s="42">
        <v>130000</v>
      </c>
      <c r="E134" s="39" t="s">
        <v>39</v>
      </c>
      <c r="F134" s="39">
        <v>25</v>
      </c>
      <c r="G134" s="39" t="str">
        <f>VLOOKUP(F134,[1]Plan2!$1:$1048576,3,FALSE)</f>
        <v>Tinta esmalte sintético para acabamento em madeira, cor azul, galão com 3,6 litros.</v>
      </c>
      <c r="H134" s="39">
        <v>20</v>
      </c>
      <c r="I134" s="43">
        <v>35.950000000000003</v>
      </c>
      <c r="J134" s="43">
        <f t="shared" ref="J134:J136" si="9">I134*H134</f>
        <v>719</v>
      </c>
      <c r="K134" s="44">
        <v>42445</v>
      </c>
      <c r="L134" s="40" t="s">
        <v>107</v>
      </c>
      <c r="M134" s="49">
        <v>20</v>
      </c>
      <c r="N134" s="43">
        <f t="shared" si="7"/>
        <v>719</v>
      </c>
      <c r="O134" s="40">
        <v>42500</v>
      </c>
      <c r="P134" s="53">
        <v>1924</v>
      </c>
      <c r="Q134" s="39" t="s">
        <v>114</v>
      </c>
    </row>
    <row r="135" spans="1:17" s="41" customFormat="1" ht="45" x14ac:dyDescent="0.25">
      <c r="A135" s="39" t="s">
        <v>30</v>
      </c>
      <c r="B135" s="39" t="s">
        <v>31</v>
      </c>
      <c r="C135" s="40" t="s">
        <v>32</v>
      </c>
      <c r="D135" s="42">
        <v>130000</v>
      </c>
      <c r="E135" s="39" t="s">
        <v>39</v>
      </c>
      <c r="F135" s="39">
        <v>27</v>
      </c>
      <c r="G135" s="39" t="str">
        <f>VLOOKUP(F135,[1]Plan2!$1:$1048576,3,FALSE)</f>
        <v>Tinta esmalte sintético para acabamento em madeira, cor creme, galão com 3,6 litros.</v>
      </c>
      <c r="H135" s="39">
        <v>20</v>
      </c>
      <c r="I135" s="43">
        <v>36.880000000000003</v>
      </c>
      <c r="J135" s="43">
        <f t="shared" si="9"/>
        <v>737.6</v>
      </c>
      <c r="K135" s="44">
        <v>42445</v>
      </c>
      <c r="L135" s="40" t="s">
        <v>108</v>
      </c>
      <c r="M135" s="49">
        <v>20</v>
      </c>
      <c r="N135" s="43">
        <f t="shared" si="7"/>
        <v>737.6</v>
      </c>
      <c r="O135" s="40">
        <v>42500</v>
      </c>
      <c r="P135" s="53">
        <v>1925</v>
      </c>
      <c r="Q135" s="39" t="s">
        <v>114</v>
      </c>
    </row>
    <row r="136" spans="1:17" s="41" customFormat="1" ht="45" x14ac:dyDescent="0.25">
      <c r="A136" s="39" t="s">
        <v>30</v>
      </c>
      <c r="B136" s="39" t="s">
        <v>31</v>
      </c>
      <c r="C136" s="40" t="s">
        <v>32</v>
      </c>
      <c r="D136" s="42">
        <v>140116</v>
      </c>
      <c r="E136" s="39" t="s">
        <v>40</v>
      </c>
      <c r="F136" s="39">
        <v>27</v>
      </c>
      <c r="G136" s="39" t="str">
        <f>VLOOKUP(F136,[1]Plan2!$1:$1048576,3,FALSE)</f>
        <v>Tinta esmalte sintético para acabamento em madeira, cor creme, galão com 3,6 litros.</v>
      </c>
      <c r="H136" s="39">
        <v>1</v>
      </c>
      <c r="I136" s="43">
        <v>36.880000000000003</v>
      </c>
      <c r="J136" s="43">
        <f t="shared" si="9"/>
        <v>36.880000000000003</v>
      </c>
      <c r="K136" s="44">
        <v>42445</v>
      </c>
      <c r="L136" s="40" t="s">
        <v>108</v>
      </c>
      <c r="M136" s="49">
        <v>1</v>
      </c>
      <c r="N136" s="43">
        <f t="shared" si="7"/>
        <v>36.880000000000003</v>
      </c>
      <c r="O136" s="40">
        <v>42500</v>
      </c>
      <c r="P136" s="53">
        <v>1925</v>
      </c>
      <c r="Q136" s="39" t="s">
        <v>114</v>
      </c>
    </row>
    <row r="137" spans="1:17" s="41" customFormat="1" ht="45" x14ac:dyDescent="0.25">
      <c r="A137" s="39" t="s">
        <v>30</v>
      </c>
      <c r="B137" s="39" t="s">
        <v>31</v>
      </c>
      <c r="C137" s="40" t="s">
        <v>32</v>
      </c>
      <c r="D137" s="42">
        <v>260200</v>
      </c>
      <c r="E137" s="39" t="s">
        <v>44</v>
      </c>
      <c r="F137" s="39">
        <v>25</v>
      </c>
      <c r="G137" s="39" t="str">
        <f>VLOOKUP(F137,[1]Plan2!$1:$1048576,3,FALSE)</f>
        <v>Tinta esmalte sintético para acabamento em madeira, cor azul, galão com 3,6 litros.</v>
      </c>
      <c r="H137" s="39">
        <v>4</v>
      </c>
      <c r="I137" s="43">
        <v>35.950000000000003</v>
      </c>
      <c r="J137" s="43">
        <f t="shared" ref="J137:J139" si="10">I137*H137</f>
        <v>143.80000000000001</v>
      </c>
      <c r="K137" s="44">
        <v>42445</v>
      </c>
      <c r="L137" s="40" t="s">
        <v>107</v>
      </c>
      <c r="M137" s="49">
        <v>4</v>
      </c>
      <c r="N137" s="43">
        <f t="shared" si="7"/>
        <v>143.80000000000001</v>
      </c>
      <c r="O137" s="40">
        <v>42500</v>
      </c>
      <c r="P137" s="53">
        <v>1924</v>
      </c>
      <c r="Q137" s="39" t="s">
        <v>114</v>
      </c>
    </row>
    <row r="138" spans="1:17" s="41" customFormat="1" ht="45" x14ac:dyDescent="0.25">
      <c r="A138" s="39" t="s">
        <v>30</v>
      </c>
      <c r="B138" s="39" t="s">
        <v>31</v>
      </c>
      <c r="C138" s="40" t="s">
        <v>32</v>
      </c>
      <c r="D138" s="42">
        <v>270400</v>
      </c>
      <c r="E138" s="39" t="s">
        <v>45</v>
      </c>
      <c r="F138" s="39">
        <v>27</v>
      </c>
      <c r="G138" s="39" t="str">
        <f>VLOOKUP(F138,[1]Plan2!$1:$1048576,3,FALSE)</f>
        <v>Tinta esmalte sintético para acabamento em madeira, cor creme, galão com 3,6 litros.</v>
      </c>
      <c r="H138" s="39">
        <v>1</v>
      </c>
      <c r="I138" s="43">
        <v>36.880000000000003</v>
      </c>
      <c r="J138" s="43">
        <f t="shared" si="10"/>
        <v>36.880000000000003</v>
      </c>
      <c r="K138" s="44">
        <v>42445</v>
      </c>
      <c r="L138" s="40" t="s">
        <v>108</v>
      </c>
      <c r="M138" s="49">
        <v>1</v>
      </c>
      <c r="N138" s="43">
        <f t="shared" si="7"/>
        <v>36.880000000000003</v>
      </c>
      <c r="O138" s="40">
        <v>42500</v>
      </c>
      <c r="P138" s="53">
        <v>1925</v>
      </c>
      <c r="Q138" s="39" t="s">
        <v>114</v>
      </c>
    </row>
    <row r="139" spans="1:17" s="41" customFormat="1" ht="45" x14ac:dyDescent="0.25">
      <c r="A139" s="39" t="s">
        <v>30</v>
      </c>
      <c r="B139" s="39" t="s">
        <v>31</v>
      </c>
      <c r="C139" s="40" t="s">
        <v>32</v>
      </c>
      <c r="D139" s="42">
        <v>280200</v>
      </c>
      <c r="E139" s="39" t="s">
        <v>105</v>
      </c>
      <c r="F139" s="39">
        <v>27</v>
      </c>
      <c r="G139" s="39" t="str">
        <f>VLOOKUP(F139,[1]Plan2!$1:$1048576,3,FALSE)</f>
        <v>Tinta esmalte sintético para acabamento em madeira, cor creme, galão com 3,6 litros.</v>
      </c>
      <c r="H139" s="39">
        <v>3</v>
      </c>
      <c r="I139" s="43">
        <v>36.880000000000003</v>
      </c>
      <c r="J139" s="43">
        <f t="shared" si="10"/>
        <v>110.64000000000001</v>
      </c>
      <c r="K139" s="44">
        <v>42445</v>
      </c>
      <c r="L139" s="40" t="s">
        <v>108</v>
      </c>
      <c r="M139" s="49">
        <v>3</v>
      </c>
      <c r="N139" s="43">
        <f t="shared" si="7"/>
        <v>110.64000000000001</v>
      </c>
      <c r="O139" s="40">
        <v>42500</v>
      </c>
      <c r="P139" s="53">
        <v>1925</v>
      </c>
      <c r="Q139" s="39" t="s">
        <v>114</v>
      </c>
    </row>
    <row r="140" spans="1:17" s="41" customFormat="1" ht="45" x14ac:dyDescent="0.25">
      <c r="A140" s="39" t="s">
        <v>30</v>
      </c>
      <c r="B140" s="39" t="s">
        <v>31</v>
      </c>
      <c r="C140" s="40" t="s">
        <v>32</v>
      </c>
      <c r="D140" s="42">
        <v>280400</v>
      </c>
      <c r="E140" s="39" t="s">
        <v>106</v>
      </c>
      <c r="F140" s="39">
        <v>25</v>
      </c>
      <c r="G140" s="39" t="str">
        <f>VLOOKUP(F140,[1]Plan2!$1:$1048576,3,FALSE)</f>
        <v>Tinta esmalte sintético para acabamento em madeira, cor azul, galão com 3,6 litros.</v>
      </c>
      <c r="H140" s="39">
        <v>10</v>
      </c>
      <c r="I140" s="43">
        <v>35.950000000000003</v>
      </c>
      <c r="J140" s="43">
        <f t="shared" ref="J140" si="11">I140*H140</f>
        <v>359.5</v>
      </c>
      <c r="K140" s="44">
        <v>42445</v>
      </c>
      <c r="L140" s="40" t="s">
        <v>107</v>
      </c>
      <c r="M140" s="49">
        <v>10</v>
      </c>
      <c r="N140" s="43">
        <f t="shared" si="7"/>
        <v>359.5</v>
      </c>
      <c r="O140" s="40">
        <v>42500</v>
      </c>
      <c r="P140" s="53">
        <v>1924</v>
      </c>
      <c r="Q140" s="39" t="s">
        <v>114</v>
      </c>
    </row>
  </sheetData>
  <sheetProtection algorithmName="SHA-512" hashValue="OC16UTwGcTSShbAsnT5bj6nW8UQppvw4Oioly91WV9wFD/cQwE65tFXord7RomnQ6rbLN9KwS1/15K8BaJO75Q==" saltValue="QGiTtyubjIDAvRAIN6F7kQ==" spinCount="100000" sheet="1" objects="1" scenarios="1" selectLockedCells="1"/>
  <autoFilter ref="A1:Q140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activeCell="D24" sqref="D24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53</v>
      </c>
      <c r="B1" s="7"/>
      <c r="G1" s="35"/>
    </row>
    <row r="2" spans="1:12" ht="16.5" thickTop="1" thickBot="1" x14ac:dyDescent="0.3">
      <c r="A2" s="28" t="s">
        <v>3</v>
      </c>
      <c r="B2" s="29">
        <v>180000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61.5" thickTop="1" thickBot="1" x14ac:dyDescent="0.3">
      <c r="A5" s="22" t="s">
        <v>87</v>
      </c>
      <c r="B5" s="23" t="s">
        <v>54</v>
      </c>
      <c r="C5" s="23" t="s">
        <v>115</v>
      </c>
      <c r="D5" s="24">
        <v>42317</v>
      </c>
      <c r="E5" s="23">
        <v>5</v>
      </c>
      <c r="F5" s="23">
        <v>5</v>
      </c>
      <c r="G5" s="55">
        <v>187</v>
      </c>
      <c r="H5"/>
      <c r="J5"/>
      <c r="L5"/>
    </row>
    <row r="6" spans="1:12" s="4" customFormat="1" ht="16.5" thickTop="1" thickBot="1" x14ac:dyDescent="0.3">
      <c r="A6" s="25" t="s">
        <v>14</v>
      </c>
      <c r="B6" s="26"/>
      <c r="C6" s="26"/>
      <c r="D6" s="26"/>
      <c r="E6" s="26"/>
      <c r="F6" s="27"/>
      <c r="G6" s="57">
        <v>187</v>
      </c>
      <c r="H6"/>
      <c r="K6"/>
    </row>
    <row r="7" spans="1:12" ht="15.75" thickTop="1" x14ac:dyDescent="0.25">
      <c r="B7"/>
      <c r="C7"/>
      <c r="D7"/>
      <c r="E7"/>
      <c r="H7"/>
    </row>
    <row r="8" spans="1:12" x14ac:dyDescent="0.25">
      <c r="B8"/>
      <c r="C8"/>
      <c r="D8"/>
      <c r="E8"/>
      <c r="H8"/>
    </row>
    <row r="9" spans="1:12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</sheetData>
  <sheetProtection algorithmName="SHA-512" hashValue="JdWmKJb64elbtQZUvFCDJgrsoCNPBy1tK9MQfU5GFA5FP4VjIbWmumHSZNqN41aWwvqFppj2ptTiOjS2V3JTyw==" saltValue="AOwXaWXNd12uPa9nWD/yO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95</v>
      </c>
      <c r="B1" s="7"/>
      <c r="G1" s="35"/>
    </row>
    <row r="2" spans="1:12" ht="16.5" thickTop="1" thickBot="1" x14ac:dyDescent="0.3">
      <c r="A2" s="28" t="s">
        <v>3</v>
      </c>
      <c r="B2" s="29">
        <v>240000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200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63</v>
      </c>
      <c r="B6" s="23" t="s">
        <v>29</v>
      </c>
      <c r="C6" s="23" t="s">
        <v>119</v>
      </c>
      <c r="D6" s="24" t="s">
        <v>29</v>
      </c>
      <c r="E6" s="23">
        <v>200</v>
      </c>
      <c r="F6" s="23" t="s">
        <v>29</v>
      </c>
      <c r="G6" s="56">
        <v>0</v>
      </c>
      <c r="H6"/>
      <c r="K6"/>
    </row>
    <row r="7" spans="1:12" s="4" customFormat="1" ht="30" x14ac:dyDescent="0.25">
      <c r="A7" s="22" t="s">
        <v>64</v>
      </c>
      <c r="B7" s="23" t="s">
        <v>29</v>
      </c>
      <c r="C7" s="23" t="s">
        <v>119</v>
      </c>
      <c r="D7" s="24" t="s">
        <v>29</v>
      </c>
      <c r="E7" s="23">
        <v>200</v>
      </c>
      <c r="F7" s="23" t="s">
        <v>29</v>
      </c>
      <c r="G7" s="56">
        <v>0</v>
      </c>
      <c r="H7"/>
    </row>
    <row r="8" spans="1:12" s="10" customFormat="1" ht="30" x14ac:dyDescent="0.25">
      <c r="A8" s="22" t="s">
        <v>65</v>
      </c>
      <c r="B8" s="23" t="s">
        <v>29</v>
      </c>
      <c r="C8" s="23" t="s">
        <v>120</v>
      </c>
      <c r="D8" s="24" t="s">
        <v>29</v>
      </c>
      <c r="E8" s="23">
        <v>1</v>
      </c>
      <c r="F8" s="23" t="s">
        <v>29</v>
      </c>
      <c r="G8" s="56">
        <v>0</v>
      </c>
      <c r="H8"/>
    </row>
    <row r="9" spans="1:12" s="10" customFormat="1" ht="30" x14ac:dyDescent="0.25">
      <c r="A9" s="22" t="s">
        <v>76</v>
      </c>
      <c r="B9" s="23" t="s">
        <v>37</v>
      </c>
      <c r="C9" s="23" t="s">
        <v>121</v>
      </c>
      <c r="D9" s="24">
        <v>42317</v>
      </c>
      <c r="E9" s="23">
        <v>2</v>
      </c>
      <c r="F9" s="23">
        <v>2</v>
      </c>
      <c r="G9" s="56">
        <v>176.72</v>
      </c>
      <c r="H9"/>
    </row>
    <row r="10" spans="1:12" s="11" customFormat="1" ht="30.75" thickBot="1" x14ac:dyDescent="0.3">
      <c r="A10" s="22" t="s">
        <v>87</v>
      </c>
      <c r="B10" s="23" t="s">
        <v>34</v>
      </c>
      <c r="C10" s="23" t="s">
        <v>116</v>
      </c>
      <c r="D10" s="24">
        <v>42317</v>
      </c>
      <c r="E10" s="23">
        <v>2</v>
      </c>
      <c r="F10" s="23">
        <v>2</v>
      </c>
      <c r="G10" s="56">
        <v>74.8</v>
      </c>
      <c r="H10"/>
    </row>
    <row r="11" spans="1:12" ht="16.5" thickTop="1" thickBot="1" x14ac:dyDescent="0.3">
      <c r="A11" s="25" t="s">
        <v>14</v>
      </c>
      <c r="B11" s="26"/>
      <c r="C11" s="26"/>
      <c r="D11" s="26"/>
      <c r="E11" s="26"/>
      <c r="F11" s="27"/>
      <c r="G11" s="57">
        <v>251.51999999999998</v>
      </c>
      <c r="H11"/>
    </row>
    <row r="12" spans="1:12" ht="15.75" thickTop="1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Li201Wrt+Xp+B9p17QGmM9gWDay25ZT1+JI2tYfg5OFDXuB9V7PWIIpdQXRxEK8q/UHt3RnntVapviiLWNyePQ==" saltValue="2G4j6kOK6ZzhAP6gs+lFN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97</v>
      </c>
      <c r="B1" s="7"/>
      <c r="G1" s="35"/>
    </row>
    <row r="2" spans="1:12" ht="16.5" thickTop="1" thickBot="1" x14ac:dyDescent="0.3">
      <c r="A2" s="28" t="s">
        <v>3</v>
      </c>
      <c r="B2" s="29">
        <v>260200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65</v>
      </c>
      <c r="B5" s="23" t="s">
        <v>29</v>
      </c>
      <c r="C5" s="23" t="s">
        <v>120</v>
      </c>
      <c r="D5" s="24" t="s">
        <v>29</v>
      </c>
      <c r="E5" s="23">
        <v>6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67</v>
      </c>
      <c r="B6" s="23" t="s">
        <v>35</v>
      </c>
      <c r="C6" s="23" t="s">
        <v>117</v>
      </c>
      <c r="D6" s="24">
        <v>42317</v>
      </c>
      <c r="E6" s="23">
        <v>3</v>
      </c>
      <c r="F6" s="23">
        <v>3</v>
      </c>
      <c r="G6" s="56">
        <v>189</v>
      </c>
      <c r="H6"/>
      <c r="K6"/>
    </row>
    <row r="7" spans="1:12" s="4" customFormat="1" ht="30" x14ac:dyDescent="0.25">
      <c r="A7" s="22" t="s">
        <v>70</v>
      </c>
      <c r="B7" s="23" t="s">
        <v>34</v>
      </c>
      <c r="C7" s="23" t="s">
        <v>116</v>
      </c>
      <c r="D7" s="24">
        <v>42317</v>
      </c>
      <c r="E7" s="23">
        <v>5</v>
      </c>
      <c r="F7" s="23">
        <v>5</v>
      </c>
      <c r="G7" s="56">
        <v>104.55</v>
      </c>
      <c r="H7"/>
    </row>
    <row r="8" spans="1:12" s="10" customFormat="1" ht="30" x14ac:dyDescent="0.25">
      <c r="A8" s="22" t="s">
        <v>71</v>
      </c>
      <c r="B8" s="23" t="s">
        <v>35</v>
      </c>
      <c r="C8" s="23" t="s">
        <v>117</v>
      </c>
      <c r="D8" s="24">
        <v>42317</v>
      </c>
      <c r="E8" s="23">
        <v>3</v>
      </c>
      <c r="F8" s="23">
        <v>3</v>
      </c>
      <c r="G8" s="56">
        <v>288</v>
      </c>
      <c r="H8"/>
    </row>
    <row r="9" spans="1:12" s="10" customFormat="1" ht="30" x14ac:dyDescent="0.25">
      <c r="A9" s="22" t="s">
        <v>72</v>
      </c>
      <c r="B9" s="23" t="s">
        <v>29</v>
      </c>
      <c r="C9" s="23" t="s">
        <v>120</v>
      </c>
      <c r="D9" s="24" t="s">
        <v>29</v>
      </c>
      <c r="E9" s="23">
        <v>4</v>
      </c>
      <c r="F9" s="23" t="s">
        <v>29</v>
      </c>
      <c r="G9" s="56">
        <v>0</v>
      </c>
      <c r="H9"/>
    </row>
    <row r="10" spans="1:12" s="11" customFormat="1" ht="30" x14ac:dyDescent="0.25">
      <c r="A10" s="22" t="s">
        <v>72</v>
      </c>
      <c r="B10" s="23" t="s">
        <v>107</v>
      </c>
      <c r="C10" s="23" t="s">
        <v>114</v>
      </c>
      <c r="D10" s="24">
        <v>42445</v>
      </c>
      <c r="E10" s="23">
        <v>4</v>
      </c>
      <c r="F10" s="23">
        <v>4</v>
      </c>
      <c r="G10" s="56">
        <v>143.80000000000001</v>
      </c>
      <c r="H10"/>
    </row>
    <row r="11" spans="1:12" ht="30" x14ac:dyDescent="0.25">
      <c r="A11" s="22" t="s">
        <v>75</v>
      </c>
      <c r="B11" s="23" t="s">
        <v>37</v>
      </c>
      <c r="C11" s="23" t="s">
        <v>121</v>
      </c>
      <c r="D11" s="24">
        <v>42317</v>
      </c>
      <c r="E11" s="23">
        <v>2</v>
      </c>
      <c r="F11" s="23">
        <v>2</v>
      </c>
      <c r="G11" s="56">
        <v>172.98</v>
      </c>
      <c r="H11"/>
    </row>
    <row r="12" spans="1:12" ht="30" x14ac:dyDescent="0.25">
      <c r="A12" s="22" t="s">
        <v>77</v>
      </c>
      <c r="B12" s="23" t="s">
        <v>29</v>
      </c>
      <c r="C12" s="23" t="s">
        <v>119</v>
      </c>
      <c r="D12" s="24" t="s">
        <v>29</v>
      </c>
      <c r="E12" s="23">
        <v>5</v>
      </c>
      <c r="F12" s="23" t="s">
        <v>29</v>
      </c>
      <c r="G12" s="56">
        <v>0</v>
      </c>
      <c r="H12"/>
    </row>
    <row r="13" spans="1:12" ht="30.75" thickBot="1" x14ac:dyDescent="0.3">
      <c r="A13" s="22" t="s">
        <v>96</v>
      </c>
      <c r="B13" s="23" t="s">
        <v>34</v>
      </c>
      <c r="C13" s="23" t="s">
        <v>116</v>
      </c>
      <c r="D13" s="24">
        <v>42317</v>
      </c>
      <c r="E13" s="23">
        <v>30</v>
      </c>
      <c r="F13" s="23">
        <v>13</v>
      </c>
      <c r="G13" s="56">
        <v>257.27</v>
      </c>
      <c r="H13"/>
    </row>
    <row r="14" spans="1:12" ht="16.5" thickTop="1" thickBot="1" x14ac:dyDescent="0.3">
      <c r="A14" s="25" t="s">
        <v>14</v>
      </c>
      <c r="B14" s="26"/>
      <c r="C14" s="26"/>
      <c r="D14" s="26"/>
      <c r="E14" s="26"/>
      <c r="F14" s="27"/>
      <c r="G14" s="57">
        <v>1155.5999999999999</v>
      </c>
      <c r="H14"/>
    </row>
    <row r="15" spans="1:12" ht="15.75" thickTop="1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MYa9sKYW04bHDTI+mlGf2u118L0VTRwcE8yMEmd0bmme/qbVBnLlFStqUSv0f4CtH+U2jXLg8xVfp6Cehmr9Kw==" saltValue="QG4OZADLFIT/J3Nm7Vkku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98</v>
      </c>
      <c r="B1" s="7"/>
      <c r="G1" s="35"/>
    </row>
    <row r="2" spans="1:12" ht="16.5" thickTop="1" thickBot="1" x14ac:dyDescent="0.3">
      <c r="A2" s="28" t="s">
        <v>3</v>
      </c>
      <c r="B2" s="29">
        <v>270200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1.5" thickTop="1" thickBot="1" x14ac:dyDescent="0.3">
      <c r="A5" s="22" t="s">
        <v>87</v>
      </c>
      <c r="B5" s="23" t="s">
        <v>34</v>
      </c>
      <c r="C5" s="23" t="s">
        <v>116</v>
      </c>
      <c r="D5" s="24">
        <v>42317</v>
      </c>
      <c r="E5" s="23">
        <v>3</v>
      </c>
      <c r="F5" s="23">
        <v>3</v>
      </c>
      <c r="G5" s="55">
        <v>112.19999999999999</v>
      </c>
      <c r="H5"/>
      <c r="J5"/>
      <c r="L5"/>
    </row>
    <row r="6" spans="1:12" s="4" customFormat="1" ht="16.5" thickTop="1" thickBot="1" x14ac:dyDescent="0.3">
      <c r="A6" s="25" t="s">
        <v>14</v>
      </c>
      <c r="B6" s="26"/>
      <c r="C6" s="26"/>
      <c r="D6" s="26"/>
      <c r="E6" s="26"/>
      <c r="F6" s="27"/>
      <c r="G6" s="57">
        <v>112.19999999999999</v>
      </c>
      <c r="H6"/>
      <c r="K6"/>
    </row>
    <row r="7" spans="1:12" ht="15.75" thickTop="1" x14ac:dyDescent="0.25">
      <c r="B7"/>
      <c r="C7"/>
      <c r="D7"/>
      <c r="E7"/>
      <c r="H7"/>
    </row>
    <row r="8" spans="1:12" x14ac:dyDescent="0.25">
      <c r="B8"/>
      <c r="C8"/>
      <c r="D8"/>
      <c r="E8"/>
      <c r="H8"/>
    </row>
    <row r="9" spans="1:12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</sheetData>
  <sheetProtection algorithmName="SHA-512" hashValue="Tnsgr3H9VH6N1Nkl8QMI7kVKxStRpNaUQegMWg2axQU9ELMXHVczLEjNHcdZY5btG6kIz2Rwbh4fPI0YBrUGEA==" saltValue="IfKXOkP7l2cCpwAzdktHQ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99</v>
      </c>
      <c r="B1" s="7"/>
      <c r="G1" s="35"/>
    </row>
    <row r="2" spans="1:12" ht="16.5" thickTop="1" thickBot="1" x14ac:dyDescent="0.3">
      <c r="A2" s="28" t="s">
        <v>3</v>
      </c>
      <c r="B2" s="29">
        <v>270400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10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63</v>
      </c>
      <c r="B6" s="23" t="s">
        <v>29</v>
      </c>
      <c r="C6" s="23" t="s">
        <v>119</v>
      </c>
      <c r="D6" s="24" t="s">
        <v>29</v>
      </c>
      <c r="E6" s="23">
        <v>20</v>
      </c>
      <c r="F6" s="23" t="s">
        <v>29</v>
      </c>
      <c r="G6" s="56">
        <v>0</v>
      </c>
      <c r="H6"/>
      <c r="K6"/>
    </row>
    <row r="7" spans="1:12" s="4" customFormat="1" ht="30" x14ac:dyDescent="0.25">
      <c r="A7" s="22" t="s">
        <v>64</v>
      </c>
      <c r="B7" s="23" t="s">
        <v>29</v>
      </c>
      <c r="C7" s="23" t="s">
        <v>119</v>
      </c>
      <c r="D7" s="24" t="s">
        <v>29</v>
      </c>
      <c r="E7" s="23">
        <v>10</v>
      </c>
      <c r="F7" s="23" t="s">
        <v>29</v>
      </c>
      <c r="G7" s="56">
        <v>0</v>
      </c>
      <c r="H7"/>
    </row>
    <row r="8" spans="1:12" s="10" customFormat="1" x14ac:dyDescent="0.25">
      <c r="A8" s="22" t="s">
        <v>70</v>
      </c>
      <c r="B8" s="23" t="s">
        <v>29</v>
      </c>
      <c r="C8" s="23" t="s">
        <v>118</v>
      </c>
      <c r="D8" s="24" t="s">
        <v>29</v>
      </c>
      <c r="E8" s="23" t="s">
        <v>29</v>
      </c>
      <c r="F8" s="23" t="s">
        <v>29</v>
      </c>
      <c r="G8" s="56">
        <v>0</v>
      </c>
      <c r="H8"/>
    </row>
    <row r="9" spans="1:12" s="10" customFormat="1" ht="30" x14ac:dyDescent="0.25">
      <c r="A9" s="22" t="s">
        <v>74</v>
      </c>
      <c r="B9" s="23" t="s">
        <v>29</v>
      </c>
      <c r="C9" s="23" t="s">
        <v>120</v>
      </c>
      <c r="D9" s="24" t="s">
        <v>29</v>
      </c>
      <c r="E9" s="23">
        <v>1</v>
      </c>
      <c r="F9" s="23" t="s">
        <v>29</v>
      </c>
      <c r="G9" s="56">
        <v>0</v>
      </c>
      <c r="H9"/>
    </row>
    <row r="10" spans="1:12" s="11" customFormat="1" ht="30" x14ac:dyDescent="0.25">
      <c r="A10" s="22" t="s">
        <v>74</v>
      </c>
      <c r="B10" s="23" t="s">
        <v>108</v>
      </c>
      <c r="C10" s="23" t="s">
        <v>114</v>
      </c>
      <c r="D10" s="24">
        <v>42445</v>
      </c>
      <c r="E10" s="23">
        <v>1</v>
      </c>
      <c r="F10" s="23">
        <v>1</v>
      </c>
      <c r="G10" s="56">
        <v>36.880000000000003</v>
      </c>
      <c r="H10"/>
    </row>
    <row r="11" spans="1:12" ht="30" x14ac:dyDescent="0.25">
      <c r="A11" s="22" t="s">
        <v>87</v>
      </c>
      <c r="B11" s="23" t="s">
        <v>34</v>
      </c>
      <c r="C11" s="23" t="s">
        <v>116</v>
      </c>
      <c r="D11" s="24">
        <v>42317</v>
      </c>
      <c r="E11" s="23">
        <v>3</v>
      </c>
      <c r="F11" s="23">
        <v>3</v>
      </c>
      <c r="G11" s="56">
        <v>112.19999999999999</v>
      </c>
      <c r="H11"/>
    </row>
    <row r="12" spans="1:12" x14ac:dyDescent="0.25">
      <c r="A12" s="22" t="s">
        <v>96</v>
      </c>
      <c r="B12" s="23" t="s">
        <v>29</v>
      </c>
      <c r="C12" s="23" t="s">
        <v>118</v>
      </c>
      <c r="D12" s="24" t="s">
        <v>29</v>
      </c>
      <c r="E12" s="23">
        <v>13</v>
      </c>
      <c r="F12" s="23" t="s">
        <v>29</v>
      </c>
      <c r="G12" s="56">
        <v>0</v>
      </c>
      <c r="H12"/>
    </row>
    <row r="13" spans="1:12" ht="30.75" thickBot="1" x14ac:dyDescent="0.3">
      <c r="A13" s="22" t="s">
        <v>88</v>
      </c>
      <c r="B13" s="23" t="s">
        <v>29</v>
      </c>
      <c r="C13" s="23" t="s">
        <v>118</v>
      </c>
      <c r="D13" s="24" t="s">
        <v>29</v>
      </c>
      <c r="E13" s="23">
        <v>55</v>
      </c>
      <c r="F13" s="23" t="s">
        <v>29</v>
      </c>
      <c r="G13" s="56">
        <v>0</v>
      </c>
      <c r="H13"/>
    </row>
    <row r="14" spans="1:12" ht="16.5" thickTop="1" thickBot="1" x14ac:dyDescent="0.3">
      <c r="A14" s="25" t="s">
        <v>14</v>
      </c>
      <c r="B14" s="26"/>
      <c r="C14" s="26"/>
      <c r="D14" s="26"/>
      <c r="E14" s="26"/>
      <c r="F14" s="27"/>
      <c r="G14" s="57">
        <v>149.07999999999998</v>
      </c>
      <c r="H14"/>
    </row>
    <row r="15" spans="1:12" ht="15.75" thickTop="1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NsQDiNUGR4SnXV1rX3MOZkI7bAf81+oiwni19dAaQPThftSz5bvCiyPwKoj+igJXaYFpri5g/v1hnQS9m/v1cQ==" saltValue="Jp3Fh+Shk9nv1MNDhpgoR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100</v>
      </c>
      <c r="B1" s="7"/>
      <c r="G1" s="35"/>
    </row>
    <row r="2" spans="1:12" ht="16.5" thickTop="1" thickBot="1" x14ac:dyDescent="0.3">
      <c r="A2" s="28" t="s">
        <v>3</v>
      </c>
      <c r="B2" s="29">
        <v>280000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20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64</v>
      </c>
      <c r="B6" s="23" t="s">
        <v>29</v>
      </c>
      <c r="C6" s="23" t="s">
        <v>119</v>
      </c>
      <c r="D6" s="24" t="s">
        <v>29</v>
      </c>
      <c r="E6" s="23">
        <v>20</v>
      </c>
      <c r="F6" s="23" t="s">
        <v>29</v>
      </c>
      <c r="G6" s="56">
        <v>0</v>
      </c>
      <c r="H6"/>
      <c r="K6"/>
    </row>
    <row r="7" spans="1:12" s="4" customFormat="1" ht="30.75" thickBot="1" x14ac:dyDescent="0.3">
      <c r="A7" s="22" t="s">
        <v>87</v>
      </c>
      <c r="B7" s="23" t="s">
        <v>34</v>
      </c>
      <c r="C7" s="23" t="s">
        <v>116</v>
      </c>
      <c r="D7" s="24">
        <v>42317</v>
      </c>
      <c r="E7" s="23">
        <v>5</v>
      </c>
      <c r="F7" s="23">
        <v>5</v>
      </c>
      <c r="G7" s="56">
        <v>187</v>
      </c>
      <c r="H7"/>
    </row>
    <row r="8" spans="1:12" s="10" customFormat="1" ht="16.5" thickTop="1" thickBot="1" x14ac:dyDescent="0.3">
      <c r="A8" s="25" t="s">
        <v>14</v>
      </c>
      <c r="B8" s="26"/>
      <c r="C8" s="26"/>
      <c r="D8" s="26"/>
      <c r="E8" s="26"/>
      <c r="F8" s="27"/>
      <c r="G8" s="57">
        <v>187</v>
      </c>
      <c r="H8"/>
    </row>
    <row r="9" spans="1:12" ht="15.75" thickTop="1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</sheetData>
  <sheetProtection algorithmName="SHA-512" hashValue="C5U6adhJfVo4GsnsvmQJOSS3WjneVBUor3Ve0zY7GgjstwW/rn3VF/6b2ovHAjIo9qXo1yQmXKbxrxWKaQZpQg==" saltValue="eVkUBSsGfQpCIX13fLvsq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126</v>
      </c>
      <c r="B1" s="7"/>
      <c r="G1" s="35"/>
    </row>
    <row r="2" spans="1:12" ht="16.5" thickTop="1" thickBot="1" x14ac:dyDescent="0.3">
      <c r="A2" s="28" t="s">
        <v>3</v>
      </c>
      <c r="B2" s="29">
        <v>280010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30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63</v>
      </c>
      <c r="B6" s="23" t="s">
        <v>29</v>
      </c>
      <c r="C6" s="23" t="s">
        <v>119</v>
      </c>
      <c r="D6" s="24" t="s">
        <v>29</v>
      </c>
      <c r="E6" s="23">
        <v>30</v>
      </c>
      <c r="F6" s="23" t="s">
        <v>29</v>
      </c>
      <c r="G6" s="56">
        <v>0</v>
      </c>
      <c r="H6"/>
      <c r="K6"/>
    </row>
    <row r="7" spans="1:12" s="4" customFormat="1" ht="30" x14ac:dyDescent="0.25">
      <c r="A7" s="22" t="s">
        <v>64</v>
      </c>
      <c r="B7" s="23" t="s">
        <v>29</v>
      </c>
      <c r="C7" s="23" t="s">
        <v>119</v>
      </c>
      <c r="D7" s="24" t="s">
        <v>29</v>
      </c>
      <c r="E7" s="23">
        <v>30</v>
      </c>
      <c r="F7" s="23" t="s">
        <v>29</v>
      </c>
      <c r="G7" s="56">
        <v>0</v>
      </c>
      <c r="H7"/>
    </row>
    <row r="8" spans="1:12" s="10" customFormat="1" ht="30" x14ac:dyDescent="0.25">
      <c r="A8" s="22" t="s">
        <v>77</v>
      </c>
      <c r="B8" s="23" t="s">
        <v>37</v>
      </c>
      <c r="C8" s="23" t="s">
        <v>121</v>
      </c>
      <c r="D8" s="24">
        <v>42317</v>
      </c>
      <c r="E8" s="23">
        <v>4</v>
      </c>
      <c r="F8" s="23">
        <v>2</v>
      </c>
      <c r="G8" s="56">
        <v>92.96</v>
      </c>
      <c r="H8"/>
    </row>
    <row r="9" spans="1:12" s="10" customFormat="1" ht="30" x14ac:dyDescent="0.25">
      <c r="A9" s="22" t="s">
        <v>83</v>
      </c>
      <c r="B9" s="23" t="s">
        <v>35</v>
      </c>
      <c r="C9" s="23" t="s">
        <v>117</v>
      </c>
      <c r="D9" s="24">
        <v>42317</v>
      </c>
      <c r="E9" s="23">
        <v>10</v>
      </c>
      <c r="F9" s="23">
        <v>10</v>
      </c>
      <c r="G9" s="56">
        <v>59.3</v>
      </c>
      <c r="H9"/>
    </row>
    <row r="10" spans="1:12" s="11" customFormat="1" ht="30" x14ac:dyDescent="0.25">
      <c r="A10" s="22" t="s">
        <v>84</v>
      </c>
      <c r="B10" s="23" t="s">
        <v>35</v>
      </c>
      <c r="C10" s="23" t="s">
        <v>117</v>
      </c>
      <c r="D10" s="24">
        <v>42317</v>
      </c>
      <c r="E10" s="23">
        <v>10</v>
      </c>
      <c r="F10" s="23">
        <v>10</v>
      </c>
      <c r="G10" s="56">
        <v>59.3</v>
      </c>
      <c r="H10"/>
    </row>
    <row r="11" spans="1:12" ht="30.75" thickBot="1" x14ac:dyDescent="0.3">
      <c r="A11" s="22" t="s">
        <v>87</v>
      </c>
      <c r="B11" s="23" t="s">
        <v>34</v>
      </c>
      <c r="C11" s="23" t="s">
        <v>116</v>
      </c>
      <c r="D11" s="24">
        <v>42317</v>
      </c>
      <c r="E11" s="23">
        <v>3</v>
      </c>
      <c r="F11" s="23">
        <v>3</v>
      </c>
      <c r="G11" s="56">
        <v>112.19999999999999</v>
      </c>
      <c r="H11"/>
    </row>
    <row r="12" spans="1:12" ht="16.5" thickTop="1" thickBot="1" x14ac:dyDescent="0.3">
      <c r="A12" s="25" t="s">
        <v>14</v>
      </c>
      <c r="B12" s="26"/>
      <c r="C12" s="26"/>
      <c r="D12" s="26"/>
      <c r="E12" s="26"/>
      <c r="F12" s="27"/>
      <c r="G12" s="57">
        <v>323.76</v>
      </c>
      <c r="H12"/>
    </row>
    <row r="13" spans="1:12" ht="15.75" thickTop="1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l8sK+bjbZ0qDHF/4+6F/OLQaaFM7jsc79l51NHUw8VBHA3J9LO1yPY4EDF2gMRXooqPZWoiYy/H725a+qjTzRQ==" saltValue="1yvjAtH+c9HbvKXhSCOmm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A2" sqref="A2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127</v>
      </c>
      <c r="B1" s="7"/>
      <c r="G1" s="35"/>
    </row>
    <row r="2" spans="1:12" ht="16.5" thickTop="1" thickBot="1" x14ac:dyDescent="0.3">
      <c r="A2" s="28" t="s">
        <v>3</v>
      </c>
      <c r="B2" s="29">
        <v>280200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74</v>
      </c>
      <c r="B5" s="23" t="s">
        <v>29</v>
      </c>
      <c r="C5" s="23" t="s">
        <v>120</v>
      </c>
      <c r="D5" s="24" t="s">
        <v>29</v>
      </c>
      <c r="E5" s="23">
        <v>3</v>
      </c>
      <c r="F5" s="23" t="s">
        <v>29</v>
      </c>
      <c r="G5" s="55">
        <v>0</v>
      </c>
      <c r="H5"/>
      <c r="J5"/>
      <c r="L5"/>
    </row>
    <row r="6" spans="1:12" s="4" customFormat="1" ht="30.75" thickBot="1" x14ac:dyDescent="0.3">
      <c r="A6" s="22" t="s">
        <v>74</v>
      </c>
      <c r="B6" s="23" t="s">
        <v>108</v>
      </c>
      <c r="C6" s="23" t="s">
        <v>114</v>
      </c>
      <c r="D6" s="24">
        <v>42445</v>
      </c>
      <c r="E6" s="23">
        <v>3</v>
      </c>
      <c r="F6" s="23">
        <v>3</v>
      </c>
      <c r="G6" s="56">
        <v>110.64000000000001</v>
      </c>
      <c r="H6"/>
      <c r="K6"/>
    </row>
    <row r="7" spans="1:12" s="4" customFormat="1" ht="16.5" thickTop="1" thickBot="1" x14ac:dyDescent="0.3">
      <c r="A7" s="25" t="s">
        <v>14</v>
      </c>
      <c r="B7" s="26"/>
      <c r="C7" s="26"/>
      <c r="D7" s="26"/>
      <c r="E7" s="26"/>
      <c r="F7" s="27"/>
      <c r="G7" s="57">
        <v>110.64000000000001</v>
      </c>
      <c r="H7"/>
    </row>
    <row r="8" spans="1:12" ht="15.75" thickTop="1" x14ac:dyDescent="0.25">
      <c r="B8"/>
      <c r="C8"/>
      <c r="D8"/>
      <c r="E8"/>
      <c r="H8"/>
    </row>
    <row r="9" spans="1:12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</sheetData>
  <sheetProtection algorithmName="SHA-512" hashValue="f0zJkxYEbyo9ogginE1o88aEhjoIkxBugi+L3grBeU84q26hIzTeREKB2mbF4goyA0gr2x/OBymNn4bmzo+kkw==" saltValue="YZPrdGYlXfQW3QVTkROK4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101</v>
      </c>
      <c r="B1" s="7"/>
      <c r="G1" s="35"/>
    </row>
    <row r="2" spans="1:12" ht="16.5" thickTop="1" thickBot="1" x14ac:dyDescent="0.3">
      <c r="A2" s="28" t="s">
        <v>3</v>
      </c>
      <c r="B2" s="29">
        <v>280400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50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63</v>
      </c>
      <c r="B6" s="23" t="s">
        <v>29</v>
      </c>
      <c r="C6" s="23" t="s">
        <v>119</v>
      </c>
      <c r="D6" s="24" t="s">
        <v>29</v>
      </c>
      <c r="E6" s="23">
        <v>50</v>
      </c>
      <c r="F6" s="23" t="s">
        <v>29</v>
      </c>
      <c r="G6" s="56">
        <v>0</v>
      </c>
      <c r="H6"/>
      <c r="K6"/>
    </row>
    <row r="7" spans="1:12" s="4" customFormat="1" ht="30" x14ac:dyDescent="0.25">
      <c r="A7" s="22" t="s">
        <v>64</v>
      </c>
      <c r="B7" s="23" t="s">
        <v>29</v>
      </c>
      <c r="C7" s="23" t="s">
        <v>119</v>
      </c>
      <c r="D7" s="24" t="s">
        <v>29</v>
      </c>
      <c r="E7" s="23">
        <v>50</v>
      </c>
      <c r="F7" s="23" t="s">
        <v>29</v>
      </c>
      <c r="G7" s="56">
        <v>0</v>
      </c>
      <c r="H7"/>
    </row>
    <row r="8" spans="1:12" s="10" customFormat="1" ht="30" x14ac:dyDescent="0.25">
      <c r="A8" s="22" t="s">
        <v>65</v>
      </c>
      <c r="B8" s="23" t="s">
        <v>29</v>
      </c>
      <c r="C8" s="23" t="s">
        <v>120</v>
      </c>
      <c r="D8" s="24" t="s">
        <v>29</v>
      </c>
      <c r="E8" s="23">
        <v>10</v>
      </c>
      <c r="F8" s="23" t="s">
        <v>29</v>
      </c>
      <c r="G8" s="56">
        <v>0</v>
      </c>
      <c r="H8"/>
    </row>
    <row r="9" spans="1:12" s="10" customFormat="1" ht="30" x14ac:dyDescent="0.25">
      <c r="A9" s="22" t="s">
        <v>66</v>
      </c>
      <c r="B9" s="23" t="s">
        <v>35</v>
      </c>
      <c r="C9" s="23" t="s">
        <v>117</v>
      </c>
      <c r="D9" s="24">
        <v>42317</v>
      </c>
      <c r="E9" s="23">
        <v>2</v>
      </c>
      <c r="F9" s="23">
        <v>2</v>
      </c>
      <c r="G9" s="56">
        <v>14.66</v>
      </c>
      <c r="H9"/>
    </row>
    <row r="10" spans="1:12" s="11" customFormat="1" ht="30" x14ac:dyDescent="0.25">
      <c r="A10" s="22" t="s">
        <v>72</v>
      </c>
      <c r="B10" s="23" t="s">
        <v>29</v>
      </c>
      <c r="C10" s="23" t="s">
        <v>120</v>
      </c>
      <c r="D10" s="24" t="s">
        <v>29</v>
      </c>
      <c r="E10" s="23">
        <v>10</v>
      </c>
      <c r="F10" s="23" t="s">
        <v>29</v>
      </c>
      <c r="G10" s="56">
        <v>0</v>
      </c>
      <c r="H10"/>
    </row>
    <row r="11" spans="1:12" ht="30" x14ac:dyDescent="0.25">
      <c r="A11" s="22" t="s">
        <v>72</v>
      </c>
      <c r="B11" s="23" t="s">
        <v>107</v>
      </c>
      <c r="C11" s="23" t="s">
        <v>114</v>
      </c>
      <c r="D11" s="24">
        <v>42445</v>
      </c>
      <c r="E11" s="23">
        <v>10</v>
      </c>
      <c r="F11" s="23">
        <v>10</v>
      </c>
      <c r="G11" s="56">
        <v>359.5</v>
      </c>
      <c r="H11"/>
    </row>
    <row r="12" spans="1:12" ht="30" x14ac:dyDescent="0.25">
      <c r="A12" s="22" t="s">
        <v>83</v>
      </c>
      <c r="B12" s="23" t="s">
        <v>35</v>
      </c>
      <c r="C12" s="23" t="s">
        <v>117</v>
      </c>
      <c r="D12" s="24">
        <v>42317</v>
      </c>
      <c r="E12" s="23">
        <v>5</v>
      </c>
      <c r="F12" s="23">
        <v>5</v>
      </c>
      <c r="G12" s="56">
        <v>29.65</v>
      </c>
      <c r="H12"/>
    </row>
    <row r="13" spans="1:12" ht="30" x14ac:dyDescent="0.25">
      <c r="A13" s="22" t="s">
        <v>84</v>
      </c>
      <c r="B13" s="23" t="s">
        <v>35</v>
      </c>
      <c r="C13" s="23" t="s">
        <v>117</v>
      </c>
      <c r="D13" s="24">
        <v>42317</v>
      </c>
      <c r="E13" s="23">
        <v>5</v>
      </c>
      <c r="F13" s="23">
        <v>5</v>
      </c>
      <c r="G13" s="56">
        <v>29.65</v>
      </c>
      <c r="H13"/>
    </row>
    <row r="14" spans="1:12" ht="30" x14ac:dyDescent="0.25">
      <c r="A14" s="22" t="s">
        <v>87</v>
      </c>
      <c r="B14" s="23" t="s">
        <v>34</v>
      </c>
      <c r="C14" s="23" t="s">
        <v>116</v>
      </c>
      <c r="D14" s="24">
        <v>42317</v>
      </c>
      <c r="E14" s="23">
        <v>5</v>
      </c>
      <c r="F14" s="23">
        <v>5</v>
      </c>
      <c r="G14" s="56">
        <v>187</v>
      </c>
      <c r="H14"/>
    </row>
    <row r="15" spans="1:12" ht="30" x14ac:dyDescent="0.25">
      <c r="A15" s="22" t="s">
        <v>89</v>
      </c>
      <c r="B15" s="23" t="s">
        <v>34</v>
      </c>
      <c r="C15" s="23" t="s">
        <v>116</v>
      </c>
      <c r="D15" s="24">
        <v>42317</v>
      </c>
      <c r="E15" s="23">
        <v>15</v>
      </c>
      <c r="F15" s="23">
        <v>15</v>
      </c>
      <c r="G15" s="56">
        <v>47.85</v>
      </c>
      <c r="H15"/>
    </row>
    <row r="16" spans="1:12" ht="15.75" thickBot="1" x14ac:dyDescent="0.3">
      <c r="A16" s="22" t="s">
        <v>90</v>
      </c>
      <c r="B16" s="23" t="s">
        <v>50</v>
      </c>
      <c r="C16" s="23" t="s">
        <v>114</v>
      </c>
      <c r="D16" s="24">
        <v>42317</v>
      </c>
      <c r="E16" s="23">
        <v>2000</v>
      </c>
      <c r="F16" s="23">
        <v>2000</v>
      </c>
      <c r="G16" s="56">
        <v>3200</v>
      </c>
      <c r="H16"/>
    </row>
    <row r="17" spans="1:8" ht="16.5" thickTop="1" thickBot="1" x14ac:dyDescent="0.3">
      <c r="A17" s="25" t="s">
        <v>14</v>
      </c>
      <c r="B17" s="26"/>
      <c r="C17" s="26"/>
      <c r="D17" s="26"/>
      <c r="E17" s="26"/>
      <c r="F17" s="27"/>
      <c r="G17" s="57">
        <v>3868.31</v>
      </c>
      <c r="H17"/>
    </row>
    <row r="18" spans="1:8" ht="15.75" thickTop="1" x14ac:dyDescent="0.25">
      <c r="B18"/>
      <c r="C18"/>
      <c r="D18"/>
      <c r="E18"/>
      <c r="H18"/>
    </row>
    <row r="19" spans="1:8" x14ac:dyDescent="0.25">
      <c r="B19"/>
      <c r="C19"/>
      <c r="D19"/>
      <c r="E19"/>
      <c r="H19"/>
    </row>
    <row r="20" spans="1:8" x14ac:dyDescent="0.25">
      <c r="B20"/>
      <c r="C20"/>
      <c r="D20"/>
      <c r="E20"/>
      <c r="H20"/>
    </row>
    <row r="21" spans="1:8" x14ac:dyDescent="0.25">
      <c r="B21"/>
      <c r="C21"/>
      <c r="D21"/>
      <c r="E21"/>
      <c r="H21"/>
    </row>
    <row r="22" spans="1:8" x14ac:dyDescent="0.25">
      <c r="B22"/>
      <c r="C22"/>
      <c r="D22"/>
      <c r="E22"/>
      <c r="H22"/>
    </row>
    <row r="23" spans="1:8" x14ac:dyDescent="0.25">
      <c r="B23"/>
      <c r="C23"/>
      <c r="D23"/>
      <c r="E23"/>
      <c r="H23"/>
    </row>
    <row r="24" spans="1:8" x14ac:dyDescent="0.25">
      <c r="B24"/>
      <c r="C24"/>
      <c r="D24"/>
      <c r="E24"/>
      <c r="H24"/>
    </row>
    <row r="25" spans="1:8" x14ac:dyDescent="0.25">
      <c r="B25"/>
      <c r="C25"/>
      <c r="D25"/>
      <c r="E25"/>
      <c r="H25"/>
    </row>
    <row r="26" spans="1:8" x14ac:dyDescent="0.25">
      <c r="B26"/>
      <c r="C26"/>
      <c r="D26"/>
      <c r="E26"/>
      <c r="H26"/>
    </row>
    <row r="27" spans="1:8" x14ac:dyDescent="0.25">
      <c r="B27"/>
      <c r="C27"/>
      <c r="D27"/>
      <c r="E27"/>
      <c r="H27"/>
    </row>
    <row r="28" spans="1:8" x14ac:dyDescent="0.25">
      <c r="B28"/>
      <c r="C28"/>
      <c r="D28"/>
      <c r="E28"/>
      <c r="H28"/>
    </row>
    <row r="29" spans="1:8" x14ac:dyDescent="0.25">
      <c r="B29"/>
      <c r="C29"/>
      <c r="D29"/>
      <c r="E29"/>
      <c r="H29"/>
    </row>
    <row r="30" spans="1:8" x14ac:dyDescent="0.25">
      <c r="B30"/>
      <c r="C30"/>
      <c r="D30"/>
      <c r="E30"/>
      <c r="H30"/>
    </row>
    <row r="31" spans="1:8" x14ac:dyDescent="0.25">
      <c r="B31"/>
      <c r="C31"/>
      <c r="D31"/>
      <c r="E31"/>
      <c r="H31"/>
    </row>
    <row r="32" spans="1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Sc2nwWSZjdQWuwgwuk4RisISHJ9ZlvoIk1qpmHR7KSU+EzVSxyc00qpqs6Uv7v+jsuIQ2DyYqDuXjw/2/lSXPw==" saltValue="8K66GwoD1oK3HHxDd8WVB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128</v>
      </c>
      <c r="B1" s="7"/>
      <c r="G1" s="35"/>
    </row>
    <row r="2" spans="1:12" ht="16.5" thickTop="1" thickBot="1" x14ac:dyDescent="0.3">
      <c r="A2" s="28" t="s">
        <v>3</v>
      </c>
      <c r="B2" s="29">
        <v>290000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1.5" thickTop="1" thickBot="1" x14ac:dyDescent="0.3">
      <c r="A5" s="22" t="s">
        <v>87</v>
      </c>
      <c r="B5" s="23" t="s">
        <v>34</v>
      </c>
      <c r="C5" s="23" t="s">
        <v>116</v>
      </c>
      <c r="D5" s="24">
        <v>42317</v>
      </c>
      <c r="E5" s="23">
        <v>5</v>
      </c>
      <c r="F5" s="23">
        <v>5</v>
      </c>
      <c r="G5" s="55">
        <v>187</v>
      </c>
      <c r="H5"/>
      <c r="J5"/>
      <c r="L5"/>
    </row>
    <row r="6" spans="1:12" s="4" customFormat="1" ht="16.5" thickTop="1" thickBot="1" x14ac:dyDescent="0.3">
      <c r="A6" s="25" t="s">
        <v>14</v>
      </c>
      <c r="B6" s="26"/>
      <c r="C6" s="26"/>
      <c r="D6" s="26"/>
      <c r="E6" s="26"/>
      <c r="F6" s="27"/>
      <c r="G6" s="57">
        <v>187</v>
      </c>
      <c r="H6"/>
      <c r="K6"/>
    </row>
    <row r="7" spans="1:12" ht="15.75" thickTop="1" x14ac:dyDescent="0.25">
      <c r="B7"/>
      <c r="C7"/>
      <c r="D7"/>
      <c r="E7"/>
      <c r="H7"/>
    </row>
    <row r="8" spans="1:12" x14ac:dyDescent="0.25">
      <c r="B8"/>
      <c r="C8"/>
      <c r="D8"/>
      <c r="E8"/>
      <c r="H8"/>
    </row>
    <row r="9" spans="1:12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</sheetData>
  <sheetProtection algorithmName="SHA-512" hashValue="fqLhfREOnIwdf/7P31V52AU5LW5oyWkmDxEs9iX561F9NrLua+s+JZ8J2e4wlCfaedrrzwTEeuElVo7S7JrtFw==" saltValue="Ec8eFDe7VKtfvXuEcEpxC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s="17" customFormat="1" ht="43.5" customHeight="1" x14ac:dyDescent="0.25">
      <c r="A1" s="33" t="s">
        <v>24</v>
      </c>
      <c r="B1" s="34"/>
      <c r="C1" s="34"/>
      <c r="D1" s="34"/>
      <c r="E1" s="34"/>
    </row>
    <row r="2" spans="1:14" s="17" customFormat="1" ht="63" customHeight="1" x14ac:dyDescent="0.25">
      <c r="A2" s="32" t="s">
        <v>21</v>
      </c>
      <c r="B2" s="32"/>
      <c r="C2" s="32"/>
      <c r="D2" s="32"/>
      <c r="E2" s="32"/>
      <c r="F2" s="18"/>
      <c r="G2" s="18"/>
      <c r="H2" s="18"/>
      <c r="I2" s="18"/>
      <c r="J2" s="18"/>
      <c r="K2" s="18"/>
      <c r="L2" s="18"/>
      <c r="M2" s="18"/>
      <c r="N2" s="18"/>
    </row>
    <row r="3" spans="1:14" s="20" customFormat="1" ht="44.25" customHeight="1" x14ac:dyDescent="0.25">
      <c r="A3" s="14"/>
      <c r="B3" s="14"/>
      <c r="C3" s="14"/>
      <c r="D3" s="14"/>
      <c r="E3" s="14"/>
      <c r="F3" s="19"/>
      <c r="G3" s="19"/>
      <c r="H3" s="19"/>
      <c r="I3" s="19"/>
      <c r="J3" s="19"/>
      <c r="K3" s="19"/>
      <c r="L3" s="19"/>
      <c r="M3" s="19"/>
      <c r="N3" s="19"/>
    </row>
    <row r="4" spans="1:14" s="20" customFormat="1" ht="44.25" customHeight="1" x14ac:dyDescent="0.25"/>
    <row r="5" spans="1:14" s="16" customFormat="1" ht="44.25" customHeight="1" x14ac:dyDescent="0.25"/>
    <row r="6" spans="1:14" s="16" customFormat="1" ht="44.25" customHeight="1" x14ac:dyDescent="0.25"/>
    <row r="7" spans="1:14" s="16" customFormat="1" ht="44.25" customHeight="1" x14ac:dyDescent="0.25"/>
    <row r="8" spans="1:14" s="16" customFormat="1" x14ac:dyDescent="0.25"/>
    <row r="9" spans="1:14" s="16" customFormat="1" x14ac:dyDescent="0.25"/>
    <row r="10" spans="1:14" s="16" customFormat="1" x14ac:dyDescent="0.25"/>
    <row r="11" spans="1:14" s="16" customFormat="1" x14ac:dyDescent="0.25"/>
    <row r="12" spans="1:14" s="16" customFormat="1" x14ac:dyDescent="0.25"/>
    <row r="13" spans="1:14" s="16" customFormat="1" x14ac:dyDescent="0.25"/>
    <row r="14" spans="1:14" s="16" customFormat="1" x14ac:dyDescent="0.25"/>
    <row r="15" spans="1:14" s="16" customFormat="1" x14ac:dyDescent="0.25"/>
    <row r="16" spans="1:14" s="16" customFormat="1" x14ac:dyDescent="0.25"/>
    <row r="17" s="16" customFormat="1" x14ac:dyDescent="0.25"/>
    <row r="18" s="16" customFormat="1" x14ac:dyDescent="0.25"/>
  </sheetData>
  <sheetProtection algorithmName="SHA-512" hashValue="8bRbo4s9BcNQWi0yoqcLaI7b5WwdwkP5/ufrBhh9eOaiE3hHdpKordOtkQ0q5L/pZd6s0QcKnge86eX/uS7NKQ==" saltValue="VLJb1s1W2bES8HQ505aSCg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A2" sqref="A2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129</v>
      </c>
      <c r="B1" s="7"/>
      <c r="G1" s="35"/>
    </row>
    <row r="2" spans="1:12" ht="16.5" thickTop="1" thickBot="1" x14ac:dyDescent="0.3">
      <c r="A2" s="28" t="s">
        <v>3</v>
      </c>
      <c r="B2" s="29">
        <v>310000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34</v>
      </c>
      <c r="C5" s="23" t="s">
        <v>116</v>
      </c>
      <c r="D5" s="24">
        <v>42317</v>
      </c>
      <c r="E5" s="23">
        <v>100</v>
      </c>
      <c r="F5" s="23">
        <v>100</v>
      </c>
      <c r="G5" s="55">
        <v>28.999999999999996</v>
      </c>
      <c r="H5"/>
      <c r="J5"/>
      <c r="L5"/>
    </row>
    <row r="6" spans="1:12" s="4" customFormat="1" ht="30" x14ac:dyDescent="0.25">
      <c r="A6" s="22" t="s">
        <v>63</v>
      </c>
      <c r="B6" s="23" t="s">
        <v>35</v>
      </c>
      <c r="C6" s="23" t="s">
        <v>117</v>
      </c>
      <c r="D6" s="24">
        <v>42317</v>
      </c>
      <c r="E6" s="23">
        <v>100</v>
      </c>
      <c r="F6" s="23">
        <v>100</v>
      </c>
      <c r="G6" s="56">
        <v>28.999999999999996</v>
      </c>
      <c r="H6"/>
      <c r="K6"/>
    </row>
    <row r="7" spans="1:12" s="4" customFormat="1" ht="30" x14ac:dyDescent="0.25">
      <c r="A7" s="22" t="s">
        <v>64</v>
      </c>
      <c r="B7" s="23" t="s">
        <v>35</v>
      </c>
      <c r="C7" s="23" t="s">
        <v>117</v>
      </c>
      <c r="D7" s="24">
        <v>42317</v>
      </c>
      <c r="E7" s="23">
        <v>100</v>
      </c>
      <c r="F7" s="23">
        <v>100</v>
      </c>
      <c r="G7" s="56">
        <v>5</v>
      </c>
      <c r="H7"/>
    </row>
    <row r="8" spans="1:12" s="10" customFormat="1" ht="30" x14ac:dyDescent="0.25">
      <c r="A8" s="22" t="s">
        <v>68</v>
      </c>
      <c r="B8" s="23" t="s">
        <v>35</v>
      </c>
      <c r="C8" s="23" t="s">
        <v>117</v>
      </c>
      <c r="D8" s="24">
        <v>42317</v>
      </c>
      <c r="E8" s="23">
        <v>5</v>
      </c>
      <c r="F8" s="23">
        <v>5</v>
      </c>
      <c r="G8" s="56">
        <v>34.449999999999996</v>
      </c>
      <c r="H8"/>
    </row>
    <row r="9" spans="1:12" s="10" customFormat="1" ht="30" x14ac:dyDescent="0.25">
      <c r="A9" s="22" t="s">
        <v>77</v>
      </c>
      <c r="B9" s="23" t="s">
        <v>37</v>
      </c>
      <c r="C9" s="23" t="s">
        <v>121</v>
      </c>
      <c r="D9" s="24">
        <v>42317</v>
      </c>
      <c r="E9" s="23">
        <v>2</v>
      </c>
      <c r="F9" s="23">
        <v>2</v>
      </c>
      <c r="G9" s="56">
        <v>92.96</v>
      </c>
      <c r="H9"/>
    </row>
    <row r="10" spans="1:12" s="11" customFormat="1" ht="30.75" thickBot="1" x14ac:dyDescent="0.3">
      <c r="A10" s="22" t="s">
        <v>87</v>
      </c>
      <c r="B10" s="23" t="s">
        <v>34</v>
      </c>
      <c r="C10" s="23" t="s">
        <v>116</v>
      </c>
      <c r="D10" s="24">
        <v>42317</v>
      </c>
      <c r="E10" s="23">
        <v>10</v>
      </c>
      <c r="F10" s="23">
        <v>10</v>
      </c>
      <c r="G10" s="56">
        <v>374</v>
      </c>
      <c r="H10"/>
    </row>
    <row r="11" spans="1:12" ht="16.5" thickTop="1" thickBot="1" x14ac:dyDescent="0.3">
      <c r="A11" s="25" t="s">
        <v>14</v>
      </c>
      <c r="B11" s="26"/>
      <c r="C11" s="26"/>
      <c r="D11" s="26"/>
      <c r="E11" s="26"/>
      <c r="F11" s="27"/>
      <c r="G11" s="57">
        <v>564.41</v>
      </c>
      <c r="H11"/>
    </row>
    <row r="12" spans="1:12" ht="15.75" thickTop="1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Dm6tvTt6e0JG4vtQ8c6dDxlaHC2Q+MkvMafh0sA22K/uoJRYKL0Ma6i74XVznCL5AhQRE4v/dkUzCBrLFRv3zA==" saltValue="sLK9vMrYc7fIugYq13Uqw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A2" sqref="A2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102</v>
      </c>
      <c r="B1" s="7"/>
      <c r="G1" s="35"/>
    </row>
    <row r="2" spans="1:12" ht="16.5" thickTop="1" thickBot="1" x14ac:dyDescent="0.3">
      <c r="A2" s="28" t="s">
        <v>3</v>
      </c>
      <c r="B2" s="29">
        <v>600000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29</v>
      </c>
      <c r="C5" s="23" t="s">
        <v>119</v>
      </c>
      <c r="D5" s="24" t="s">
        <v>29</v>
      </c>
      <c r="E5" s="23">
        <v>200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63</v>
      </c>
      <c r="B6" s="23" t="s">
        <v>29</v>
      </c>
      <c r="C6" s="23" t="s">
        <v>119</v>
      </c>
      <c r="D6" s="24" t="s">
        <v>29</v>
      </c>
      <c r="E6" s="23">
        <v>200</v>
      </c>
      <c r="F6" s="23" t="s">
        <v>29</v>
      </c>
      <c r="G6" s="56">
        <v>0</v>
      </c>
      <c r="H6"/>
      <c r="K6"/>
    </row>
    <row r="7" spans="1:12" s="4" customFormat="1" ht="30" x14ac:dyDescent="0.25">
      <c r="A7" s="22" t="s">
        <v>64</v>
      </c>
      <c r="B7" s="23" t="s">
        <v>29</v>
      </c>
      <c r="C7" s="23" t="s">
        <v>119</v>
      </c>
      <c r="D7" s="24" t="s">
        <v>29</v>
      </c>
      <c r="E7" s="23">
        <v>200</v>
      </c>
      <c r="F7" s="23" t="s">
        <v>29</v>
      </c>
      <c r="G7" s="56">
        <v>0</v>
      </c>
      <c r="H7"/>
    </row>
    <row r="8" spans="1:12" s="10" customFormat="1" ht="30" x14ac:dyDescent="0.25">
      <c r="A8" s="22" t="s">
        <v>65</v>
      </c>
      <c r="B8" s="23" t="s">
        <v>29</v>
      </c>
      <c r="C8" s="23" t="s">
        <v>120</v>
      </c>
      <c r="D8" s="24" t="s">
        <v>29</v>
      </c>
      <c r="E8" s="23">
        <v>1</v>
      </c>
      <c r="F8" s="23" t="s">
        <v>29</v>
      </c>
      <c r="G8" s="56">
        <v>0</v>
      </c>
      <c r="H8"/>
    </row>
    <row r="9" spans="1:12" s="10" customFormat="1" ht="30" x14ac:dyDescent="0.25">
      <c r="A9" s="22" t="s">
        <v>73</v>
      </c>
      <c r="B9" s="23" t="s">
        <v>29</v>
      </c>
      <c r="C9" s="23" t="s">
        <v>120</v>
      </c>
      <c r="D9" s="24" t="s">
        <v>29</v>
      </c>
      <c r="E9" s="23">
        <v>1</v>
      </c>
      <c r="F9" s="23" t="s">
        <v>29</v>
      </c>
      <c r="G9" s="56">
        <v>0</v>
      </c>
      <c r="H9"/>
    </row>
    <row r="10" spans="1:12" s="11" customFormat="1" ht="30" x14ac:dyDescent="0.25">
      <c r="A10" s="22" t="s">
        <v>76</v>
      </c>
      <c r="B10" s="23" t="s">
        <v>37</v>
      </c>
      <c r="C10" s="23" t="s">
        <v>121</v>
      </c>
      <c r="D10" s="24">
        <v>42317</v>
      </c>
      <c r="E10" s="23">
        <v>2</v>
      </c>
      <c r="F10" s="23">
        <v>2</v>
      </c>
      <c r="G10" s="56">
        <v>176.72</v>
      </c>
      <c r="H10"/>
    </row>
    <row r="11" spans="1:12" ht="30" x14ac:dyDescent="0.25">
      <c r="A11" s="22" t="s">
        <v>82</v>
      </c>
      <c r="B11" s="23" t="s">
        <v>29</v>
      </c>
      <c r="C11" s="23" t="s">
        <v>120</v>
      </c>
      <c r="D11" s="24" t="s">
        <v>29</v>
      </c>
      <c r="E11" s="23">
        <v>2</v>
      </c>
      <c r="F11" s="23" t="s">
        <v>29</v>
      </c>
      <c r="G11" s="56">
        <v>0</v>
      </c>
      <c r="H11"/>
    </row>
    <row r="12" spans="1:12" ht="30.75" thickBot="1" x14ac:dyDescent="0.3">
      <c r="A12" s="22" t="s">
        <v>87</v>
      </c>
      <c r="B12" s="23" t="s">
        <v>34</v>
      </c>
      <c r="C12" s="23" t="s">
        <v>116</v>
      </c>
      <c r="D12" s="24">
        <v>42317</v>
      </c>
      <c r="E12" s="23">
        <v>2</v>
      </c>
      <c r="F12" s="23">
        <v>2</v>
      </c>
      <c r="G12" s="56">
        <v>74.8</v>
      </c>
      <c r="H12"/>
    </row>
    <row r="13" spans="1:12" ht="16.5" thickTop="1" thickBot="1" x14ac:dyDescent="0.3">
      <c r="A13" s="25" t="s">
        <v>14</v>
      </c>
      <c r="B13" s="26"/>
      <c r="C13" s="26"/>
      <c r="D13" s="26"/>
      <c r="E13" s="26"/>
      <c r="F13" s="27"/>
      <c r="G13" s="57">
        <v>251.51999999999998</v>
      </c>
      <c r="H13"/>
    </row>
    <row r="14" spans="1:12" ht="15.75" thickTop="1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MYwp+U67NhiK3A+zjt3FaT8sv3q1apOuoSVoRXB7Lm3t4w8sXce1cSazGz5CTIoLP6CIjqLgBSbhSuOUVIzhhw==" saltValue="mRqGbsARoZk8sNRCkwj6S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sqref="A1:S50"/>
    </sheetView>
  </sheetViews>
  <sheetFormatPr defaultRowHeight="15" x14ac:dyDescent="0.25"/>
  <cols>
    <col min="1" max="1" width="12.42578125" customWidth="1"/>
    <col min="2" max="2" width="10.5703125" customWidth="1"/>
    <col min="3" max="3" width="11.85546875" customWidth="1"/>
    <col min="4" max="4" width="19.42578125" customWidth="1"/>
    <col min="7" max="7" width="25.5703125" customWidth="1"/>
    <col min="8" max="8" width="23.7109375" customWidth="1"/>
    <col min="9" max="9" width="18.42578125" customWidth="1"/>
    <col min="10" max="10" width="15.140625" customWidth="1"/>
    <col min="11" max="11" width="20.7109375" customWidth="1"/>
    <col min="12" max="12" width="23.85546875" customWidth="1"/>
    <col min="13" max="13" width="22.28515625" customWidth="1"/>
    <col min="14" max="14" width="21.28515625" customWidth="1"/>
    <col min="15" max="15" width="35" customWidth="1"/>
    <col min="16" max="16" width="28.140625" customWidth="1"/>
    <col min="17" max="17" width="12.7109375" customWidth="1"/>
    <col min="18" max="18" width="16.28515625" customWidth="1"/>
    <col min="19" max="19" width="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17</v>
      </c>
      <c r="F1" t="s">
        <v>4</v>
      </c>
      <c r="G1" t="s">
        <v>5</v>
      </c>
      <c r="H1" t="s">
        <v>16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22</v>
      </c>
      <c r="R1" t="s">
        <v>23</v>
      </c>
      <c r="S1" t="s">
        <v>15</v>
      </c>
    </row>
    <row r="2" spans="1:19" x14ac:dyDescent="0.25">
      <c r="A2" t="s">
        <v>30</v>
      </c>
      <c r="B2" t="s">
        <v>31</v>
      </c>
      <c r="C2" t="s">
        <v>32</v>
      </c>
      <c r="D2">
        <v>100300</v>
      </c>
      <c r="E2" t="s">
        <v>36</v>
      </c>
      <c r="F2">
        <v>8</v>
      </c>
      <c r="G2" t="s">
        <v>62</v>
      </c>
      <c r="H2">
        <v>200</v>
      </c>
      <c r="I2">
        <v>0.28999999999999998</v>
      </c>
      <c r="J2">
        <v>57.999999999999993</v>
      </c>
      <c r="K2" s="30">
        <v>42317</v>
      </c>
      <c r="L2" t="s">
        <v>34</v>
      </c>
      <c r="M2">
        <v>200</v>
      </c>
      <c r="N2">
        <v>57.999999999999993</v>
      </c>
      <c r="O2" t="s">
        <v>28</v>
      </c>
      <c r="P2" t="s">
        <v>29</v>
      </c>
      <c r="Q2">
        <v>339030</v>
      </c>
      <c r="R2">
        <v>24</v>
      </c>
      <c r="S2" t="s">
        <v>59</v>
      </c>
    </row>
    <row r="3" spans="1:19" x14ac:dyDescent="0.25">
      <c r="A3" t="s">
        <v>30</v>
      </c>
      <c r="B3" t="s">
        <v>31</v>
      </c>
      <c r="C3" t="s">
        <v>32</v>
      </c>
      <c r="D3">
        <v>100300</v>
      </c>
      <c r="E3" t="s">
        <v>36</v>
      </c>
      <c r="F3">
        <v>6</v>
      </c>
      <c r="G3" t="s">
        <v>69</v>
      </c>
      <c r="H3">
        <v>2500</v>
      </c>
      <c r="I3">
        <v>1.8</v>
      </c>
      <c r="J3">
        <v>4500</v>
      </c>
      <c r="K3" s="30">
        <v>42317</v>
      </c>
      <c r="L3" t="s">
        <v>34</v>
      </c>
      <c r="M3">
        <v>1430</v>
      </c>
      <c r="N3">
        <v>2574</v>
      </c>
      <c r="O3" t="s">
        <v>28</v>
      </c>
      <c r="P3" t="s">
        <v>29</v>
      </c>
      <c r="Q3">
        <v>339030</v>
      </c>
      <c r="R3">
        <v>24</v>
      </c>
      <c r="S3" t="s">
        <v>59</v>
      </c>
    </row>
    <row r="4" spans="1:19" x14ac:dyDescent="0.25">
      <c r="A4" t="s">
        <v>30</v>
      </c>
      <c r="B4" t="s">
        <v>31</v>
      </c>
      <c r="C4" t="s">
        <v>32</v>
      </c>
      <c r="D4">
        <v>100300</v>
      </c>
      <c r="E4" t="s">
        <v>36</v>
      </c>
      <c r="F4">
        <v>12</v>
      </c>
      <c r="G4" t="s">
        <v>70</v>
      </c>
      <c r="H4">
        <v>50</v>
      </c>
      <c r="I4">
        <v>20.91</v>
      </c>
      <c r="J4">
        <v>1045.5</v>
      </c>
      <c r="K4" s="30">
        <v>42317</v>
      </c>
      <c r="L4" t="s">
        <v>34</v>
      </c>
      <c r="M4">
        <v>50</v>
      </c>
      <c r="N4">
        <v>1045.5</v>
      </c>
      <c r="O4" t="s">
        <v>28</v>
      </c>
      <c r="P4" t="s">
        <v>29</v>
      </c>
      <c r="Q4">
        <v>339030</v>
      </c>
      <c r="R4">
        <v>24</v>
      </c>
      <c r="S4" t="s">
        <v>59</v>
      </c>
    </row>
    <row r="5" spans="1:19" x14ac:dyDescent="0.25">
      <c r="A5" t="s">
        <v>30</v>
      </c>
      <c r="B5" t="s">
        <v>31</v>
      </c>
      <c r="C5" t="s">
        <v>32</v>
      </c>
      <c r="D5">
        <v>100300</v>
      </c>
      <c r="E5" t="s">
        <v>36</v>
      </c>
      <c r="F5">
        <v>12</v>
      </c>
      <c r="G5" t="s">
        <v>70</v>
      </c>
      <c r="H5">
        <v>91</v>
      </c>
      <c r="I5">
        <v>20.91</v>
      </c>
      <c r="J5">
        <v>1902.81</v>
      </c>
      <c r="K5" s="30">
        <v>42317</v>
      </c>
      <c r="L5" t="s">
        <v>34</v>
      </c>
      <c r="M5">
        <v>91</v>
      </c>
      <c r="N5">
        <v>1902.81</v>
      </c>
      <c r="O5" t="s">
        <v>28</v>
      </c>
      <c r="P5" t="s">
        <v>29</v>
      </c>
      <c r="Q5">
        <v>339030</v>
      </c>
      <c r="R5">
        <v>24</v>
      </c>
      <c r="S5" t="s">
        <v>59</v>
      </c>
    </row>
    <row r="6" spans="1:19" x14ac:dyDescent="0.25">
      <c r="A6" t="s">
        <v>30</v>
      </c>
      <c r="B6" t="s">
        <v>31</v>
      </c>
      <c r="C6" t="s">
        <v>32</v>
      </c>
      <c r="D6">
        <v>100300</v>
      </c>
      <c r="E6" t="s">
        <v>36</v>
      </c>
      <c r="F6">
        <v>33</v>
      </c>
      <c r="G6" t="s">
        <v>78</v>
      </c>
      <c r="H6">
        <v>5</v>
      </c>
      <c r="I6">
        <v>12.2</v>
      </c>
      <c r="J6">
        <v>61</v>
      </c>
      <c r="K6" s="30">
        <v>42317</v>
      </c>
      <c r="L6" t="s">
        <v>34</v>
      </c>
      <c r="M6">
        <v>5</v>
      </c>
      <c r="N6">
        <v>61</v>
      </c>
      <c r="O6" t="s">
        <v>28</v>
      </c>
      <c r="P6" t="s">
        <v>29</v>
      </c>
      <c r="Q6">
        <v>339030</v>
      </c>
      <c r="R6">
        <v>24</v>
      </c>
      <c r="S6" t="s">
        <v>59</v>
      </c>
    </row>
    <row r="7" spans="1:19" x14ac:dyDescent="0.25">
      <c r="A7" t="s">
        <v>30</v>
      </c>
      <c r="B7" t="s">
        <v>31</v>
      </c>
      <c r="C7" t="s">
        <v>32</v>
      </c>
      <c r="D7">
        <v>100300</v>
      </c>
      <c r="E7" t="s">
        <v>36</v>
      </c>
      <c r="F7">
        <v>33</v>
      </c>
      <c r="G7" t="s">
        <v>78</v>
      </c>
      <c r="H7">
        <v>14</v>
      </c>
      <c r="I7">
        <v>12.2</v>
      </c>
      <c r="J7">
        <v>170.79999999999998</v>
      </c>
      <c r="K7" s="30">
        <v>42317</v>
      </c>
      <c r="L7" t="s">
        <v>34</v>
      </c>
      <c r="M7">
        <v>14</v>
      </c>
      <c r="N7">
        <v>170.79999999999998</v>
      </c>
      <c r="O7" t="s">
        <v>28</v>
      </c>
      <c r="P7" t="s">
        <v>29</v>
      </c>
      <c r="Q7">
        <v>339030</v>
      </c>
      <c r="R7">
        <v>24</v>
      </c>
      <c r="S7" t="s">
        <v>59</v>
      </c>
    </row>
    <row r="8" spans="1:19" x14ac:dyDescent="0.25">
      <c r="A8" t="s">
        <v>30</v>
      </c>
      <c r="B8" t="s">
        <v>31</v>
      </c>
      <c r="C8" t="s">
        <v>32</v>
      </c>
      <c r="D8">
        <v>100300</v>
      </c>
      <c r="E8" t="s">
        <v>36</v>
      </c>
      <c r="F8">
        <v>35</v>
      </c>
      <c r="G8" t="s">
        <v>80</v>
      </c>
      <c r="H8">
        <v>5</v>
      </c>
      <c r="I8">
        <v>31.68</v>
      </c>
      <c r="J8">
        <v>158.4</v>
      </c>
      <c r="K8" s="30">
        <v>42317</v>
      </c>
      <c r="L8" t="s">
        <v>34</v>
      </c>
      <c r="M8">
        <v>5</v>
      </c>
      <c r="N8">
        <v>158.4</v>
      </c>
      <c r="O8" t="s">
        <v>28</v>
      </c>
      <c r="P8" t="s">
        <v>29</v>
      </c>
      <c r="Q8">
        <v>339030</v>
      </c>
      <c r="R8">
        <v>24</v>
      </c>
      <c r="S8" t="s">
        <v>59</v>
      </c>
    </row>
    <row r="9" spans="1:19" x14ac:dyDescent="0.25">
      <c r="A9" t="s">
        <v>30</v>
      </c>
      <c r="B9" t="s">
        <v>31</v>
      </c>
      <c r="C9" t="s">
        <v>32</v>
      </c>
      <c r="D9">
        <v>100300</v>
      </c>
      <c r="E9" t="s">
        <v>36</v>
      </c>
      <c r="F9">
        <v>35</v>
      </c>
      <c r="G9" t="s">
        <v>80</v>
      </c>
      <c r="H9">
        <v>1</v>
      </c>
      <c r="I9">
        <v>31.68</v>
      </c>
      <c r="J9">
        <v>31.68</v>
      </c>
      <c r="K9" s="30">
        <v>42317</v>
      </c>
      <c r="L9" t="s">
        <v>34</v>
      </c>
      <c r="M9">
        <v>1</v>
      </c>
      <c r="N9">
        <v>31.68</v>
      </c>
      <c r="O9" t="s">
        <v>28</v>
      </c>
      <c r="P9" t="s">
        <v>29</v>
      </c>
      <c r="Q9">
        <v>339030</v>
      </c>
      <c r="R9">
        <v>24</v>
      </c>
      <c r="S9" t="s">
        <v>59</v>
      </c>
    </row>
    <row r="10" spans="1:19" x14ac:dyDescent="0.25">
      <c r="A10" t="s">
        <v>30</v>
      </c>
      <c r="B10" t="s">
        <v>31</v>
      </c>
      <c r="C10" t="s">
        <v>32</v>
      </c>
      <c r="D10">
        <v>100300</v>
      </c>
      <c r="E10" t="s">
        <v>36</v>
      </c>
      <c r="F10">
        <v>36</v>
      </c>
      <c r="G10" t="s">
        <v>81</v>
      </c>
      <c r="H10">
        <v>5</v>
      </c>
      <c r="I10">
        <v>23.11</v>
      </c>
      <c r="J10">
        <v>115.55</v>
      </c>
      <c r="K10" s="30">
        <v>42317</v>
      </c>
      <c r="L10" t="s">
        <v>34</v>
      </c>
      <c r="M10">
        <v>5</v>
      </c>
      <c r="N10">
        <v>115.55</v>
      </c>
      <c r="O10" t="s">
        <v>28</v>
      </c>
      <c r="P10" t="s">
        <v>29</v>
      </c>
      <c r="Q10">
        <v>339030</v>
      </c>
      <c r="R10">
        <v>24</v>
      </c>
      <c r="S10" t="s">
        <v>59</v>
      </c>
    </row>
    <row r="11" spans="1:19" x14ac:dyDescent="0.25">
      <c r="A11" t="s">
        <v>30</v>
      </c>
      <c r="B11" t="s">
        <v>31</v>
      </c>
      <c r="C11" t="s">
        <v>32</v>
      </c>
      <c r="D11">
        <v>100300</v>
      </c>
      <c r="E11" t="s">
        <v>36</v>
      </c>
      <c r="F11">
        <v>36</v>
      </c>
      <c r="G11" t="s">
        <v>81</v>
      </c>
      <c r="H11">
        <v>1</v>
      </c>
      <c r="I11">
        <v>23.11</v>
      </c>
      <c r="J11">
        <v>23.11</v>
      </c>
      <c r="K11" s="30">
        <v>42317</v>
      </c>
      <c r="L11" t="s">
        <v>34</v>
      </c>
      <c r="M11">
        <v>1</v>
      </c>
      <c r="N11">
        <v>23.11</v>
      </c>
      <c r="O11" t="s">
        <v>28</v>
      </c>
      <c r="P11" t="s">
        <v>29</v>
      </c>
      <c r="Q11">
        <v>339030</v>
      </c>
      <c r="R11">
        <v>24</v>
      </c>
      <c r="S11" t="s">
        <v>59</v>
      </c>
    </row>
    <row r="12" spans="1:19" x14ac:dyDescent="0.25">
      <c r="A12" t="s">
        <v>30</v>
      </c>
      <c r="B12" t="s">
        <v>31</v>
      </c>
      <c r="C12" t="s">
        <v>32</v>
      </c>
      <c r="D12">
        <v>100300</v>
      </c>
      <c r="E12" t="s">
        <v>36</v>
      </c>
      <c r="F12">
        <v>37</v>
      </c>
      <c r="G12" t="s">
        <v>87</v>
      </c>
      <c r="H12">
        <v>43</v>
      </c>
      <c r="I12">
        <v>37.4</v>
      </c>
      <c r="J12">
        <v>1608.2</v>
      </c>
      <c r="K12" s="30">
        <v>42317</v>
      </c>
      <c r="L12" t="s">
        <v>34</v>
      </c>
      <c r="M12">
        <v>43</v>
      </c>
      <c r="N12">
        <v>1608.2</v>
      </c>
      <c r="O12" t="s">
        <v>28</v>
      </c>
      <c r="P12" t="s">
        <v>29</v>
      </c>
      <c r="Q12">
        <v>339030</v>
      </c>
      <c r="R12">
        <v>24</v>
      </c>
      <c r="S12" t="s">
        <v>59</v>
      </c>
    </row>
    <row r="13" spans="1:19" x14ac:dyDescent="0.25">
      <c r="A13" t="s">
        <v>30</v>
      </c>
      <c r="B13" t="s">
        <v>31</v>
      </c>
      <c r="C13" t="s">
        <v>32</v>
      </c>
      <c r="D13">
        <v>100300</v>
      </c>
      <c r="E13" t="s">
        <v>36</v>
      </c>
      <c r="F13">
        <v>21</v>
      </c>
      <c r="G13" t="s">
        <v>89</v>
      </c>
      <c r="H13">
        <v>89</v>
      </c>
      <c r="I13">
        <v>3.19</v>
      </c>
      <c r="J13">
        <v>283.90999999999997</v>
      </c>
      <c r="K13" s="30">
        <v>42317</v>
      </c>
      <c r="L13" t="s">
        <v>34</v>
      </c>
      <c r="M13">
        <v>89</v>
      </c>
      <c r="N13">
        <v>283.90999999999997</v>
      </c>
      <c r="O13" t="s">
        <v>28</v>
      </c>
      <c r="P13" t="s">
        <v>29</v>
      </c>
      <c r="Q13">
        <v>339030</v>
      </c>
      <c r="R13">
        <v>24</v>
      </c>
      <c r="S13" t="s">
        <v>59</v>
      </c>
    </row>
    <row r="14" spans="1:19" x14ac:dyDescent="0.25">
      <c r="A14" t="s">
        <v>30</v>
      </c>
      <c r="B14" t="s">
        <v>31</v>
      </c>
      <c r="C14" t="s">
        <v>32</v>
      </c>
      <c r="D14">
        <v>100300</v>
      </c>
      <c r="E14" t="s">
        <v>36</v>
      </c>
      <c r="F14">
        <v>13</v>
      </c>
      <c r="G14" t="s">
        <v>91</v>
      </c>
      <c r="H14">
        <v>26</v>
      </c>
      <c r="I14">
        <v>35.979999999999997</v>
      </c>
      <c r="J14">
        <v>935.4799999999999</v>
      </c>
      <c r="K14" s="30">
        <v>42317</v>
      </c>
      <c r="L14" t="s">
        <v>34</v>
      </c>
      <c r="M14">
        <v>26</v>
      </c>
      <c r="N14">
        <v>935.4799999999999</v>
      </c>
      <c r="O14" t="s">
        <v>28</v>
      </c>
      <c r="P14" t="s">
        <v>29</v>
      </c>
      <c r="Q14">
        <v>339030</v>
      </c>
      <c r="R14">
        <v>24</v>
      </c>
      <c r="S14" t="s">
        <v>59</v>
      </c>
    </row>
    <row r="15" spans="1:19" x14ac:dyDescent="0.25">
      <c r="A15" t="s">
        <v>30</v>
      </c>
      <c r="B15" t="s">
        <v>31</v>
      </c>
      <c r="C15" t="s">
        <v>32</v>
      </c>
      <c r="D15">
        <v>100300</v>
      </c>
      <c r="E15" t="s">
        <v>36</v>
      </c>
      <c r="F15">
        <v>23</v>
      </c>
      <c r="G15" t="s">
        <v>93</v>
      </c>
      <c r="H15">
        <v>286</v>
      </c>
      <c r="I15">
        <v>36.44</v>
      </c>
      <c r="J15">
        <v>10421.84</v>
      </c>
      <c r="K15" s="30">
        <v>42317</v>
      </c>
      <c r="L15" t="s">
        <v>34</v>
      </c>
      <c r="M15">
        <v>286</v>
      </c>
      <c r="N15">
        <v>10421.84</v>
      </c>
      <c r="O15" t="s">
        <v>28</v>
      </c>
      <c r="P15" t="s">
        <v>29</v>
      </c>
      <c r="Q15">
        <v>339030</v>
      </c>
      <c r="R15">
        <v>24</v>
      </c>
      <c r="S15" t="s">
        <v>59</v>
      </c>
    </row>
    <row r="16" spans="1:19" x14ac:dyDescent="0.25">
      <c r="A16" t="s">
        <v>30</v>
      </c>
      <c r="B16" t="s">
        <v>31</v>
      </c>
      <c r="C16" t="s">
        <v>32</v>
      </c>
      <c r="D16">
        <v>100300</v>
      </c>
      <c r="E16" t="s">
        <v>36</v>
      </c>
      <c r="F16">
        <v>24</v>
      </c>
      <c r="G16" t="s">
        <v>94</v>
      </c>
      <c r="H16">
        <v>5200</v>
      </c>
      <c r="I16">
        <v>0.74</v>
      </c>
      <c r="J16">
        <v>3848</v>
      </c>
      <c r="K16" s="30">
        <v>42317</v>
      </c>
      <c r="L16" t="s">
        <v>34</v>
      </c>
      <c r="M16">
        <v>5200</v>
      </c>
      <c r="N16">
        <v>3848</v>
      </c>
      <c r="O16" t="s">
        <v>28</v>
      </c>
      <c r="P16" t="s">
        <v>29</v>
      </c>
      <c r="Q16">
        <v>339030</v>
      </c>
      <c r="R16">
        <v>24</v>
      </c>
      <c r="S16" t="s">
        <v>59</v>
      </c>
    </row>
    <row r="17" spans="1:19" x14ac:dyDescent="0.25">
      <c r="A17" t="s">
        <v>30</v>
      </c>
      <c r="B17" t="s">
        <v>31</v>
      </c>
      <c r="C17" t="s">
        <v>32</v>
      </c>
      <c r="D17">
        <v>100300</v>
      </c>
      <c r="E17" t="s">
        <v>36</v>
      </c>
      <c r="F17">
        <v>10</v>
      </c>
      <c r="G17" t="s">
        <v>63</v>
      </c>
      <c r="H17">
        <v>200</v>
      </c>
      <c r="I17">
        <v>0.28999999999999998</v>
      </c>
      <c r="J17">
        <v>57.999999999999993</v>
      </c>
      <c r="K17" s="30">
        <v>42317</v>
      </c>
      <c r="L17" t="s">
        <v>35</v>
      </c>
      <c r="M17">
        <v>200</v>
      </c>
      <c r="N17">
        <v>57.999999999999993</v>
      </c>
      <c r="O17" t="s">
        <v>28</v>
      </c>
      <c r="P17" t="s">
        <v>29</v>
      </c>
      <c r="Q17">
        <v>339030</v>
      </c>
      <c r="R17">
        <v>24</v>
      </c>
      <c r="S17" t="s">
        <v>60</v>
      </c>
    </row>
    <row r="18" spans="1:19" x14ac:dyDescent="0.25">
      <c r="A18" t="s">
        <v>30</v>
      </c>
      <c r="B18" t="s">
        <v>31</v>
      </c>
      <c r="C18" t="s">
        <v>32</v>
      </c>
      <c r="D18">
        <v>100300</v>
      </c>
      <c r="E18" t="s">
        <v>36</v>
      </c>
      <c r="F18">
        <v>9</v>
      </c>
      <c r="G18" t="s">
        <v>64</v>
      </c>
      <c r="H18">
        <v>200</v>
      </c>
      <c r="I18">
        <v>0.05</v>
      </c>
      <c r="J18">
        <v>10</v>
      </c>
      <c r="K18" s="30">
        <v>42317</v>
      </c>
      <c r="L18" t="s">
        <v>35</v>
      </c>
      <c r="M18">
        <v>200</v>
      </c>
      <c r="N18">
        <v>10</v>
      </c>
      <c r="O18" t="s">
        <v>28</v>
      </c>
      <c r="P18" t="s">
        <v>29</v>
      </c>
      <c r="Q18">
        <v>339030</v>
      </c>
      <c r="R18">
        <v>24</v>
      </c>
      <c r="S18" t="s">
        <v>60</v>
      </c>
    </row>
    <row r="19" spans="1:19" x14ac:dyDescent="0.25">
      <c r="A19" t="s">
        <v>30</v>
      </c>
      <c r="B19" t="s">
        <v>31</v>
      </c>
      <c r="C19" t="s">
        <v>32</v>
      </c>
      <c r="D19">
        <v>100300</v>
      </c>
      <c r="E19" t="s">
        <v>36</v>
      </c>
      <c r="F19">
        <v>1</v>
      </c>
      <c r="G19" t="s">
        <v>66</v>
      </c>
      <c r="H19">
        <v>10</v>
      </c>
      <c r="I19">
        <v>7.33</v>
      </c>
      <c r="J19">
        <v>73.3</v>
      </c>
      <c r="K19" s="30">
        <v>42317</v>
      </c>
      <c r="L19" t="s">
        <v>35</v>
      </c>
      <c r="M19">
        <v>10</v>
      </c>
      <c r="N19">
        <v>73.3</v>
      </c>
      <c r="O19" t="s">
        <v>28</v>
      </c>
      <c r="P19" t="s">
        <v>29</v>
      </c>
      <c r="Q19">
        <v>339030</v>
      </c>
      <c r="R19">
        <v>24</v>
      </c>
      <c r="S19" t="s">
        <v>60</v>
      </c>
    </row>
    <row r="20" spans="1:19" x14ac:dyDescent="0.25">
      <c r="A20" t="s">
        <v>30</v>
      </c>
      <c r="B20" t="s">
        <v>31</v>
      </c>
      <c r="C20" t="s">
        <v>32</v>
      </c>
      <c r="D20">
        <v>100300</v>
      </c>
      <c r="E20" t="s">
        <v>36</v>
      </c>
      <c r="F20">
        <v>1</v>
      </c>
      <c r="G20" t="s">
        <v>66</v>
      </c>
      <c r="H20">
        <v>19</v>
      </c>
      <c r="I20">
        <v>7.33</v>
      </c>
      <c r="J20">
        <v>139.27000000000001</v>
      </c>
      <c r="K20" s="30">
        <v>42317</v>
      </c>
      <c r="L20" t="s">
        <v>35</v>
      </c>
      <c r="M20">
        <v>17</v>
      </c>
      <c r="N20">
        <v>124.61</v>
      </c>
      <c r="O20" t="s">
        <v>28</v>
      </c>
      <c r="P20" t="s">
        <v>29</v>
      </c>
      <c r="Q20">
        <v>339030</v>
      </c>
      <c r="R20">
        <v>24</v>
      </c>
      <c r="S20" t="s">
        <v>60</v>
      </c>
    </row>
    <row r="21" spans="1:19" x14ac:dyDescent="0.25">
      <c r="A21" t="s">
        <v>30</v>
      </c>
      <c r="B21" t="s">
        <v>31</v>
      </c>
      <c r="C21" t="s">
        <v>32</v>
      </c>
      <c r="D21">
        <v>100300</v>
      </c>
      <c r="E21" t="s">
        <v>36</v>
      </c>
      <c r="F21">
        <v>3</v>
      </c>
      <c r="G21" t="s">
        <v>67</v>
      </c>
      <c r="H21">
        <v>15</v>
      </c>
      <c r="I21">
        <v>63</v>
      </c>
      <c r="J21">
        <v>945</v>
      </c>
      <c r="K21" s="30">
        <v>42317</v>
      </c>
      <c r="L21" t="s">
        <v>35</v>
      </c>
      <c r="M21">
        <v>15</v>
      </c>
      <c r="N21">
        <v>945</v>
      </c>
      <c r="O21" t="s">
        <v>28</v>
      </c>
      <c r="P21" t="s">
        <v>29</v>
      </c>
      <c r="Q21">
        <v>339030</v>
      </c>
      <c r="R21">
        <v>24</v>
      </c>
      <c r="S21" t="s">
        <v>60</v>
      </c>
    </row>
    <row r="22" spans="1:19" x14ac:dyDescent="0.25">
      <c r="A22" t="s">
        <v>30</v>
      </c>
      <c r="B22" t="s">
        <v>31</v>
      </c>
      <c r="C22" t="s">
        <v>32</v>
      </c>
      <c r="D22">
        <v>100300</v>
      </c>
      <c r="E22" t="s">
        <v>36</v>
      </c>
      <c r="F22">
        <v>3</v>
      </c>
      <c r="G22" t="s">
        <v>67</v>
      </c>
      <c r="H22">
        <v>73</v>
      </c>
      <c r="I22">
        <v>63</v>
      </c>
      <c r="J22">
        <v>4599</v>
      </c>
      <c r="K22" s="30">
        <v>42317</v>
      </c>
      <c r="L22" t="s">
        <v>35</v>
      </c>
      <c r="M22">
        <v>73</v>
      </c>
      <c r="N22">
        <v>4599</v>
      </c>
      <c r="O22" t="s">
        <v>28</v>
      </c>
      <c r="P22" t="s">
        <v>29</v>
      </c>
      <c r="Q22">
        <v>339030</v>
      </c>
      <c r="R22">
        <v>24</v>
      </c>
      <c r="S22" t="s">
        <v>60</v>
      </c>
    </row>
    <row r="23" spans="1:19" x14ac:dyDescent="0.25">
      <c r="A23" t="s">
        <v>30</v>
      </c>
      <c r="B23" t="s">
        <v>31</v>
      </c>
      <c r="C23" t="s">
        <v>32</v>
      </c>
      <c r="D23">
        <v>100300</v>
      </c>
      <c r="E23" t="s">
        <v>36</v>
      </c>
      <c r="F23">
        <v>4</v>
      </c>
      <c r="G23" t="s">
        <v>68</v>
      </c>
      <c r="H23">
        <v>1</v>
      </c>
      <c r="I23">
        <v>6.89</v>
      </c>
      <c r="J23">
        <v>6.89</v>
      </c>
      <c r="K23" s="30">
        <v>42317</v>
      </c>
      <c r="L23" t="s">
        <v>35</v>
      </c>
      <c r="M23">
        <v>1</v>
      </c>
      <c r="N23">
        <v>6.89</v>
      </c>
      <c r="O23" t="s">
        <v>28</v>
      </c>
      <c r="P23" t="s">
        <v>29</v>
      </c>
      <c r="Q23">
        <v>339030</v>
      </c>
      <c r="R23">
        <v>24</v>
      </c>
      <c r="S23" t="s">
        <v>60</v>
      </c>
    </row>
    <row r="24" spans="1:19" x14ac:dyDescent="0.25">
      <c r="A24" t="s">
        <v>30</v>
      </c>
      <c r="B24" t="s">
        <v>31</v>
      </c>
      <c r="C24" t="s">
        <v>32</v>
      </c>
      <c r="D24">
        <v>100300</v>
      </c>
      <c r="E24" t="s">
        <v>36</v>
      </c>
      <c r="F24">
        <v>17</v>
      </c>
      <c r="G24" t="s">
        <v>71</v>
      </c>
      <c r="H24">
        <v>15</v>
      </c>
      <c r="I24">
        <v>96</v>
      </c>
      <c r="J24">
        <v>1440</v>
      </c>
      <c r="K24" s="30">
        <v>42317</v>
      </c>
      <c r="L24" t="s">
        <v>35</v>
      </c>
      <c r="M24">
        <v>15</v>
      </c>
      <c r="N24">
        <v>1440</v>
      </c>
      <c r="O24" t="s">
        <v>28</v>
      </c>
      <c r="P24" t="s">
        <v>29</v>
      </c>
      <c r="Q24">
        <v>339030</v>
      </c>
      <c r="R24">
        <v>24</v>
      </c>
      <c r="S24" t="s">
        <v>60</v>
      </c>
    </row>
    <row r="25" spans="1:19" x14ac:dyDescent="0.25">
      <c r="A25" t="s">
        <v>30</v>
      </c>
      <c r="B25" t="s">
        <v>31</v>
      </c>
      <c r="C25" t="s">
        <v>32</v>
      </c>
      <c r="D25">
        <v>100300</v>
      </c>
      <c r="E25" t="s">
        <v>36</v>
      </c>
      <c r="F25">
        <v>17</v>
      </c>
      <c r="G25" t="s">
        <v>71</v>
      </c>
      <c r="H25">
        <v>89</v>
      </c>
      <c r="I25">
        <v>96</v>
      </c>
      <c r="J25">
        <v>8544</v>
      </c>
      <c r="K25" s="30">
        <v>42317</v>
      </c>
      <c r="L25" t="s">
        <v>35</v>
      </c>
      <c r="M25">
        <v>89</v>
      </c>
      <c r="N25">
        <v>8544</v>
      </c>
      <c r="O25" t="s">
        <v>28</v>
      </c>
      <c r="P25" t="s">
        <v>29</v>
      </c>
      <c r="Q25">
        <v>339030</v>
      </c>
      <c r="R25">
        <v>24</v>
      </c>
      <c r="S25" t="s">
        <v>60</v>
      </c>
    </row>
    <row r="26" spans="1:19" x14ac:dyDescent="0.25">
      <c r="A26" t="s">
        <v>30</v>
      </c>
      <c r="B26" t="s">
        <v>31</v>
      </c>
      <c r="C26" t="s">
        <v>32</v>
      </c>
      <c r="D26">
        <v>100300</v>
      </c>
      <c r="E26" t="s">
        <v>36</v>
      </c>
      <c r="F26">
        <v>34</v>
      </c>
      <c r="G26" t="s">
        <v>79</v>
      </c>
      <c r="H26">
        <v>5</v>
      </c>
      <c r="I26">
        <v>5.33</v>
      </c>
      <c r="J26">
        <v>26.65</v>
      </c>
      <c r="K26" s="30">
        <v>42317</v>
      </c>
      <c r="L26" t="s">
        <v>35</v>
      </c>
      <c r="M26">
        <v>5</v>
      </c>
      <c r="N26">
        <v>26.65</v>
      </c>
      <c r="O26" t="s">
        <v>28</v>
      </c>
      <c r="P26" t="s">
        <v>29</v>
      </c>
      <c r="Q26">
        <v>339030</v>
      </c>
      <c r="R26">
        <v>24</v>
      </c>
      <c r="S26" t="s">
        <v>60</v>
      </c>
    </row>
    <row r="27" spans="1:19" x14ac:dyDescent="0.25">
      <c r="A27" t="s">
        <v>30</v>
      </c>
      <c r="B27" t="s">
        <v>31</v>
      </c>
      <c r="C27" t="s">
        <v>32</v>
      </c>
      <c r="D27">
        <v>100300</v>
      </c>
      <c r="E27" t="s">
        <v>36</v>
      </c>
      <c r="F27">
        <v>34</v>
      </c>
      <c r="G27" t="s">
        <v>79</v>
      </c>
      <c r="H27">
        <v>34</v>
      </c>
      <c r="I27">
        <v>5.33</v>
      </c>
      <c r="J27">
        <v>181.22</v>
      </c>
      <c r="K27" s="30">
        <v>42317</v>
      </c>
      <c r="L27" t="s">
        <v>35</v>
      </c>
      <c r="M27">
        <v>34</v>
      </c>
      <c r="N27">
        <v>181.22</v>
      </c>
      <c r="O27" t="s">
        <v>28</v>
      </c>
      <c r="P27" t="s">
        <v>29</v>
      </c>
      <c r="Q27">
        <v>339030</v>
      </c>
      <c r="R27">
        <v>24</v>
      </c>
      <c r="S27" t="s">
        <v>60</v>
      </c>
    </row>
    <row r="28" spans="1:19" x14ac:dyDescent="0.25">
      <c r="A28" t="s">
        <v>30</v>
      </c>
      <c r="B28" t="s">
        <v>31</v>
      </c>
      <c r="C28" t="s">
        <v>32</v>
      </c>
      <c r="D28">
        <v>100300</v>
      </c>
      <c r="E28" t="s">
        <v>36</v>
      </c>
      <c r="F28">
        <v>15</v>
      </c>
      <c r="G28" t="s">
        <v>83</v>
      </c>
      <c r="H28">
        <v>45</v>
      </c>
      <c r="I28">
        <v>5.93</v>
      </c>
      <c r="J28">
        <v>266.84999999999997</v>
      </c>
      <c r="K28" s="30">
        <v>42317</v>
      </c>
      <c r="L28" t="s">
        <v>35</v>
      </c>
      <c r="M28">
        <v>45</v>
      </c>
      <c r="N28">
        <v>266.84999999999997</v>
      </c>
      <c r="O28" t="s">
        <v>28</v>
      </c>
      <c r="P28" t="s">
        <v>29</v>
      </c>
      <c r="Q28">
        <v>339030</v>
      </c>
      <c r="R28">
        <v>24</v>
      </c>
      <c r="S28" t="s">
        <v>60</v>
      </c>
    </row>
    <row r="29" spans="1:19" x14ac:dyDescent="0.25">
      <c r="A29" t="s">
        <v>30</v>
      </c>
      <c r="B29" t="s">
        <v>31</v>
      </c>
      <c r="C29" t="s">
        <v>32</v>
      </c>
      <c r="D29">
        <v>100300</v>
      </c>
      <c r="E29" t="s">
        <v>36</v>
      </c>
      <c r="F29">
        <v>16</v>
      </c>
      <c r="G29" t="s">
        <v>84</v>
      </c>
      <c r="H29">
        <v>45</v>
      </c>
      <c r="I29">
        <v>5.93</v>
      </c>
      <c r="J29">
        <v>266.84999999999997</v>
      </c>
      <c r="K29" s="30">
        <v>42317</v>
      </c>
      <c r="L29" t="s">
        <v>35</v>
      </c>
      <c r="M29">
        <v>45</v>
      </c>
      <c r="N29">
        <v>266.84999999999997</v>
      </c>
      <c r="O29" t="s">
        <v>28</v>
      </c>
      <c r="P29" t="s">
        <v>29</v>
      </c>
      <c r="Q29">
        <v>339030</v>
      </c>
      <c r="R29">
        <v>24</v>
      </c>
      <c r="S29" t="s">
        <v>60</v>
      </c>
    </row>
    <row r="30" spans="1:19" x14ac:dyDescent="0.25">
      <c r="A30" t="s">
        <v>30</v>
      </c>
      <c r="B30" t="s">
        <v>31</v>
      </c>
      <c r="C30" t="s">
        <v>32</v>
      </c>
      <c r="D30">
        <v>100300</v>
      </c>
      <c r="E30" t="s">
        <v>36</v>
      </c>
      <c r="F30">
        <v>2</v>
      </c>
      <c r="G30" t="s">
        <v>85</v>
      </c>
      <c r="H30">
        <v>53</v>
      </c>
      <c r="I30">
        <v>63</v>
      </c>
      <c r="J30">
        <v>3339</v>
      </c>
      <c r="K30" s="30">
        <v>42317</v>
      </c>
      <c r="L30" t="s">
        <v>35</v>
      </c>
      <c r="M30">
        <v>6</v>
      </c>
      <c r="N30">
        <v>378</v>
      </c>
      <c r="O30" t="s">
        <v>28</v>
      </c>
      <c r="P30" t="s">
        <v>29</v>
      </c>
      <c r="Q30">
        <v>339030</v>
      </c>
      <c r="R30">
        <v>24</v>
      </c>
      <c r="S30" t="s">
        <v>60</v>
      </c>
    </row>
    <row r="31" spans="1:19" x14ac:dyDescent="0.25">
      <c r="A31" t="s">
        <v>30</v>
      </c>
      <c r="B31" t="s">
        <v>31</v>
      </c>
      <c r="C31" t="s">
        <v>32</v>
      </c>
      <c r="D31">
        <v>100300</v>
      </c>
      <c r="E31" t="s">
        <v>36</v>
      </c>
      <c r="F31">
        <v>11</v>
      </c>
      <c r="G31" t="s">
        <v>86</v>
      </c>
      <c r="H31">
        <v>4</v>
      </c>
      <c r="I31">
        <v>5.59</v>
      </c>
      <c r="J31">
        <v>22.36</v>
      </c>
      <c r="K31" s="30">
        <v>42317</v>
      </c>
      <c r="L31" t="s">
        <v>35</v>
      </c>
      <c r="M31">
        <v>4</v>
      </c>
      <c r="N31">
        <v>22.36</v>
      </c>
      <c r="O31" t="s">
        <v>28</v>
      </c>
      <c r="P31" t="s">
        <v>29</v>
      </c>
      <c r="Q31">
        <v>339030</v>
      </c>
      <c r="R31">
        <v>24</v>
      </c>
      <c r="S31" t="s">
        <v>60</v>
      </c>
    </row>
    <row r="32" spans="1:19" x14ac:dyDescent="0.25">
      <c r="A32" t="s">
        <v>30</v>
      </c>
      <c r="B32" t="s">
        <v>31</v>
      </c>
      <c r="C32" t="s">
        <v>32</v>
      </c>
      <c r="D32">
        <v>100300</v>
      </c>
      <c r="E32" t="s">
        <v>36</v>
      </c>
      <c r="F32">
        <v>30</v>
      </c>
      <c r="G32" t="s">
        <v>75</v>
      </c>
      <c r="H32">
        <v>20</v>
      </c>
      <c r="I32">
        <v>86.49</v>
      </c>
      <c r="J32">
        <v>1729.8</v>
      </c>
      <c r="K32" s="30">
        <v>42317</v>
      </c>
      <c r="L32" t="s">
        <v>37</v>
      </c>
      <c r="M32">
        <v>20</v>
      </c>
      <c r="N32">
        <v>1729.8</v>
      </c>
      <c r="O32" t="s">
        <v>28</v>
      </c>
      <c r="P32" t="s">
        <v>29</v>
      </c>
      <c r="Q32">
        <v>339030</v>
      </c>
      <c r="R32">
        <v>24</v>
      </c>
      <c r="S32" t="s">
        <v>58</v>
      </c>
    </row>
    <row r="33" spans="1:19" x14ac:dyDescent="0.25">
      <c r="A33" t="s">
        <v>30</v>
      </c>
      <c r="B33" t="s">
        <v>31</v>
      </c>
      <c r="C33" t="s">
        <v>32</v>
      </c>
      <c r="D33">
        <v>100300</v>
      </c>
      <c r="E33" t="s">
        <v>36</v>
      </c>
      <c r="F33">
        <v>30</v>
      </c>
      <c r="G33" t="s">
        <v>75</v>
      </c>
      <c r="H33">
        <v>30</v>
      </c>
      <c r="I33">
        <v>86.49</v>
      </c>
      <c r="J33">
        <v>2594.6999999999998</v>
      </c>
      <c r="K33" s="30">
        <v>42317</v>
      </c>
      <c r="L33" t="s">
        <v>37</v>
      </c>
      <c r="M33">
        <v>30</v>
      </c>
      <c r="N33">
        <v>2594.6999999999998</v>
      </c>
      <c r="O33" t="s">
        <v>28</v>
      </c>
      <c r="P33" t="s">
        <v>29</v>
      </c>
      <c r="Q33">
        <v>339030</v>
      </c>
      <c r="R33">
        <v>24</v>
      </c>
      <c r="S33" t="s">
        <v>58</v>
      </c>
    </row>
    <row r="34" spans="1:19" x14ac:dyDescent="0.25">
      <c r="A34" t="s">
        <v>30</v>
      </c>
      <c r="B34" t="s">
        <v>31</v>
      </c>
      <c r="C34" t="s">
        <v>32</v>
      </c>
      <c r="D34">
        <v>100300</v>
      </c>
      <c r="E34" t="s">
        <v>36</v>
      </c>
      <c r="F34">
        <v>31</v>
      </c>
      <c r="G34" t="s">
        <v>76</v>
      </c>
      <c r="H34">
        <v>30</v>
      </c>
      <c r="I34">
        <v>88.36</v>
      </c>
      <c r="J34">
        <v>2650.8</v>
      </c>
      <c r="K34" s="30">
        <v>42317</v>
      </c>
      <c r="L34" t="s">
        <v>37</v>
      </c>
      <c r="M34">
        <v>30</v>
      </c>
      <c r="N34">
        <v>2650.8</v>
      </c>
      <c r="O34" t="s">
        <v>28</v>
      </c>
      <c r="P34" t="s">
        <v>29</v>
      </c>
      <c r="Q34">
        <v>339030</v>
      </c>
      <c r="R34">
        <v>24</v>
      </c>
      <c r="S34" t="s">
        <v>58</v>
      </c>
    </row>
    <row r="35" spans="1:19" x14ac:dyDescent="0.25">
      <c r="A35" t="s">
        <v>30</v>
      </c>
      <c r="B35" t="s">
        <v>31</v>
      </c>
      <c r="C35" t="s">
        <v>32</v>
      </c>
      <c r="D35">
        <v>100300</v>
      </c>
      <c r="E35" t="s">
        <v>36</v>
      </c>
      <c r="F35">
        <v>31</v>
      </c>
      <c r="G35" t="s">
        <v>76</v>
      </c>
      <c r="H35">
        <v>15</v>
      </c>
      <c r="I35">
        <v>88.36</v>
      </c>
      <c r="J35">
        <v>1325.4</v>
      </c>
      <c r="K35" s="30">
        <v>42317</v>
      </c>
      <c r="L35" t="s">
        <v>37</v>
      </c>
      <c r="M35">
        <v>15</v>
      </c>
      <c r="N35">
        <v>1325.4</v>
      </c>
      <c r="O35" t="s">
        <v>28</v>
      </c>
      <c r="P35" t="s">
        <v>29</v>
      </c>
      <c r="Q35">
        <v>339030</v>
      </c>
      <c r="R35">
        <v>24</v>
      </c>
      <c r="S35" t="s">
        <v>58</v>
      </c>
    </row>
    <row r="36" spans="1:19" x14ac:dyDescent="0.25">
      <c r="A36" t="s">
        <v>30</v>
      </c>
      <c r="B36" t="s">
        <v>31</v>
      </c>
      <c r="C36" t="s">
        <v>32</v>
      </c>
      <c r="D36">
        <v>100300</v>
      </c>
      <c r="E36" t="s">
        <v>36</v>
      </c>
      <c r="F36">
        <v>32</v>
      </c>
      <c r="G36" t="s">
        <v>77</v>
      </c>
      <c r="H36">
        <v>20</v>
      </c>
      <c r="I36">
        <v>46.48</v>
      </c>
      <c r="J36">
        <v>929.59999999999991</v>
      </c>
      <c r="K36" s="30">
        <v>42317</v>
      </c>
      <c r="L36" t="s">
        <v>37</v>
      </c>
      <c r="M36">
        <v>20</v>
      </c>
      <c r="N36">
        <v>929.59999999999991</v>
      </c>
      <c r="O36" t="s">
        <v>28</v>
      </c>
      <c r="P36" t="s">
        <v>29</v>
      </c>
      <c r="Q36">
        <v>339030</v>
      </c>
      <c r="R36">
        <v>24</v>
      </c>
      <c r="S36" t="s">
        <v>58</v>
      </c>
    </row>
    <row r="37" spans="1:19" x14ac:dyDescent="0.25">
      <c r="A37" t="s">
        <v>30</v>
      </c>
      <c r="B37" t="s">
        <v>31</v>
      </c>
      <c r="C37" t="s">
        <v>32</v>
      </c>
      <c r="D37">
        <v>100300</v>
      </c>
      <c r="E37" t="s">
        <v>36</v>
      </c>
      <c r="F37">
        <v>4</v>
      </c>
      <c r="G37" t="s">
        <v>68</v>
      </c>
      <c r="H37">
        <v>20</v>
      </c>
      <c r="I37">
        <v>6.89</v>
      </c>
      <c r="J37">
        <v>137.79999999999998</v>
      </c>
      <c r="K37" s="30">
        <v>42317</v>
      </c>
      <c r="L37" t="s">
        <v>35</v>
      </c>
      <c r="M37">
        <v>20</v>
      </c>
      <c r="N37">
        <v>137.79999999999998</v>
      </c>
      <c r="O37" t="s">
        <v>28</v>
      </c>
      <c r="P37" t="s">
        <v>29</v>
      </c>
      <c r="Q37">
        <v>339030</v>
      </c>
      <c r="R37">
        <v>24</v>
      </c>
      <c r="S37" t="s">
        <v>104</v>
      </c>
    </row>
    <row r="38" spans="1:19" x14ac:dyDescent="0.25">
      <c r="A38" t="s">
        <v>30</v>
      </c>
      <c r="B38" t="s">
        <v>31</v>
      </c>
      <c r="C38" t="s">
        <v>32</v>
      </c>
      <c r="D38">
        <v>100300</v>
      </c>
      <c r="E38" t="s">
        <v>36</v>
      </c>
      <c r="F38">
        <v>18</v>
      </c>
      <c r="G38" t="s">
        <v>88</v>
      </c>
      <c r="H38">
        <v>65</v>
      </c>
      <c r="I38">
        <v>28.5</v>
      </c>
      <c r="J38">
        <v>1852.5</v>
      </c>
      <c r="K38" s="30">
        <v>42317</v>
      </c>
      <c r="L38" t="s">
        <v>50</v>
      </c>
      <c r="M38">
        <v>65</v>
      </c>
      <c r="N38">
        <v>1852.5</v>
      </c>
      <c r="O38" s="30">
        <v>42384</v>
      </c>
      <c r="P38">
        <v>9242</v>
      </c>
      <c r="Q38">
        <v>339030</v>
      </c>
      <c r="R38">
        <v>24</v>
      </c>
      <c r="S38" t="s">
        <v>27</v>
      </c>
    </row>
    <row r="39" spans="1:19" x14ac:dyDescent="0.25">
      <c r="A39" t="s">
        <v>30</v>
      </c>
      <c r="B39" t="s">
        <v>31</v>
      </c>
      <c r="C39" t="s">
        <v>32</v>
      </c>
      <c r="D39">
        <v>100300</v>
      </c>
      <c r="E39" t="s">
        <v>36</v>
      </c>
      <c r="F39">
        <v>22</v>
      </c>
      <c r="G39" t="s">
        <v>90</v>
      </c>
      <c r="H39">
        <v>600</v>
      </c>
      <c r="I39">
        <v>1.6</v>
      </c>
      <c r="J39">
        <v>960</v>
      </c>
      <c r="K39" s="30">
        <v>42317</v>
      </c>
      <c r="L39" t="s">
        <v>50</v>
      </c>
      <c r="M39">
        <v>600</v>
      </c>
      <c r="N39">
        <v>960</v>
      </c>
      <c r="O39" s="30">
        <v>42384</v>
      </c>
      <c r="P39">
        <v>9242</v>
      </c>
      <c r="Q39">
        <v>339030</v>
      </c>
      <c r="R39">
        <v>24</v>
      </c>
      <c r="S39" t="s">
        <v>27</v>
      </c>
    </row>
    <row r="40" spans="1:19" x14ac:dyDescent="0.25">
      <c r="A40" t="s">
        <v>30</v>
      </c>
      <c r="B40" t="s">
        <v>31</v>
      </c>
      <c r="C40" t="s">
        <v>32</v>
      </c>
      <c r="D40">
        <v>100300</v>
      </c>
      <c r="E40" t="s">
        <v>36</v>
      </c>
      <c r="F40">
        <v>19</v>
      </c>
      <c r="G40" t="s">
        <v>92</v>
      </c>
      <c r="H40">
        <v>65</v>
      </c>
      <c r="I40">
        <v>28.4</v>
      </c>
      <c r="J40">
        <v>1846</v>
      </c>
      <c r="K40" s="30">
        <v>42317</v>
      </c>
      <c r="L40" t="s">
        <v>50</v>
      </c>
      <c r="M40">
        <v>65</v>
      </c>
      <c r="N40">
        <v>1846</v>
      </c>
      <c r="O40" s="30">
        <v>42384</v>
      </c>
      <c r="P40">
        <v>9242</v>
      </c>
      <c r="Q40">
        <v>339030</v>
      </c>
      <c r="R40">
        <v>24</v>
      </c>
      <c r="S40" t="s">
        <v>27</v>
      </c>
    </row>
    <row r="41" spans="1:19" x14ac:dyDescent="0.25">
      <c r="A41" t="s">
        <v>30</v>
      </c>
      <c r="B41" t="s">
        <v>31</v>
      </c>
      <c r="C41" t="s">
        <v>32</v>
      </c>
      <c r="D41">
        <v>100300</v>
      </c>
      <c r="E41" t="s">
        <v>36</v>
      </c>
      <c r="F41">
        <v>28</v>
      </c>
      <c r="G41" t="s">
        <v>65</v>
      </c>
      <c r="H41">
        <v>24</v>
      </c>
      <c r="I41">
        <v>79.599999999999994</v>
      </c>
      <c r="J41">
        <v>1910.3999999999999</v>
      </c>
      <c r="K41" t="s">
        <v>29</v>
      </c>
      <c r="L41" t="s">
        <v>29</v>
      </c>
      <c r="M41" t="s">
        <v>29</v>
      </c>
      <c r="N41" t="e">
        <v>#VALUE!</v>
      </c>
      <c r="O41" t="s">
        <v>29</v>
      </c>
      <c r="P41" t="s">
        <v>29</v>
      </c>
      <c r="Q41">
        <v>339030</v>
      </c>
      <c r="R41">
        <v>24</v>
      </c>
      <c r="S41" t="s">
        <v>57</v>
      </c>
    </row>
    <row r="42" spans="1:19" x14ac:dyDescent="0.25">
      <c r="A42" t="s">
        <v>30</v>
      </c>
      <c r="B42" t="s">
        <v>31</v>
      </c>
      <c r="C42" t="s">
        <v>32</v>
      </c>
      <c r="D42">
        <v>100300</v>
      </c>
      <c r="E42" t="s">
        <v>36</v>
      </c>
      <c r="F42">
        <v>25</v>
      </c>
      <c r="G42" t="s">
        <v>72</v>
      </c>
      <c r="H42">
        <v>5</v>
      </c>
      <c r="I42">
        <v>35.950000000000003</v>
      </c>
      <c r="J42">
        <v>179.75</v>
      </c>
      <c r="K42" t="s">
        <v>29</v>
      </c>
      <c r="L42" t="s">
        <v>29</v>
      </c>
      <c r="M42" t="s">
        <v>29</v>
      </c>
      <c r="N42" t="s">
        <v>29</v>
      </c>
      <c r="O42" t="s">
        <v>29</v>
      </c>
      <c r="P42" t="s">
        <v>29</v>
      </c>
      <c r="Q42">
        <v>339030</v>
      </c>
      <c r="R42">
        <v>24</v>
      </c>
      <c r="S42" t="s">
        <v>57</v>
      </c>
    </row>
    <row r="43" spans="1:19" x14ac:dyDescent="0.25">
      <c r="A43" t="s">
        <v>30</v>
      </c>
      <c r="B43" t="s">
        <v>31</v>
      </c>
      <c r="C43" t="s">
        <v>32</v>
      </c>
      <c r="D43">
        <v>100300</v>
      </c>
      <c r="E43" t="s">
        <v>36</v>
      </c>
      <c r="F43">
        <v>26</v>
      </c>
      <c r="G43" t="s">
        <v>73</v>
      </c>
      <c r="H43">
        <v>5</v>
      </c>
      <c r="I43">
        <v>39.9</v>
      </c>
      <c r="J43">
        <v>199.5</v>
      </c>
      <c r="K43" t="s">
        <v>29</v>
      </c>
      <c r="L43" t="s">
        <v>29</v>
      </c>
      <c r="M43" t="s">
        <v>29</v>
      </c>
      <c r="N43" t="s">
        <v>29</v>
      </c>
      <c r="O43" t="s">
        <v>29</v>
      </c>
      <c r="P43" t="s">
        <v>29</v>
      </c>
      <c r="Q43">
        <v>339030</v>
      </c>
      <c r="R43">
        <v>24</v>
      </c>
      <c r="S43" t="s">
        <v>57</v>
      </c>
    </row>
    <row r="44" spans="1:19" x14ac:dyDescent="0.25">
      <c r="A44" t="s">
        <v>30</v>
      </c>
      <c r="B44" t="s">
        <v>31</v>
      </c>
      <c r="C44" t="s">
        <v>32</v>
      </c>
      <c r="D44">
        <v>100300</v>
      </c>
      <c r="E44" t="s">
        <v>36</v>
      </c>
      <c r="F44">
        <v>27</v>
      </c>
      <c r="G44" t="s">
        <v>74</v>
      </c>
      <c r="H44">
        <v>5</v>
      </c>
      <c r="I44">
        <v>36.880000000000003</v>
      </c>
      <c r="J44">
        <v>184.4</v>
      </c>
      <c r="K44" t="s">
        <v>29</v>
      </c>
      <c r="L44" t="s">
        <v>29</v>
      </c>
      <c r="M44" t="s">
        <v>29</v>
      </c>
      <c r="N44" t="s">
        <v>29</v>
      </c>
      <c r="O44" t="s">
        <v>29</v>
      </c>
      <c r="P44" t="s">
        <v>29</v>
      </c>
      <c r="Q44">
        <v>339030</v>
      </c>
      <c r="R44">
        <v>24</v>
      </c>
      <c r="S44" t="s">
        <v>57</v>
      </c>
    </row>
    <row r="45" spans="1:19" x14ac:dyDescent="0.25">
      <c r="A45" t="s">
        <v>30</v>
      </c>
      <c r="B45" t="s">
        <v>31</v>
      </c>
      <c r="C45" t="s">
        <v>32</v>
      </c>
      <c r="D45">
        <v>100300</v>
      </c>
      <c r="E45" t="s">
        <v>36</v>
      </c>
      <c r="F45">
        <v>29</v>
      </c>
      <c r="G45" t="s">
        <v>82</v>
      </c>
      <c r="H45">
        <v>0</v>
      </c>
      <c r="I45">
        <v>79.8</v>
      </c>
      <c r="J45">
        <v>0</v>
      </c>
      <c r="K45" t="s">
        <v>29</v>
      </c>
      <c r="L45" t="s">
        <v>29</v>
      </c>
      <c r="M45" t="s">
        <v>29</v>
      </c>
      <c r="N45" t="e">
        <v>#VALUE!</v>
      </c>
      <c r="O45" t="s">
        <v>29</v>
      </c>
      <c r="P45" t="s">
        <v>29</v>
      </c>
      <c r="Q45">
        <v>339030</v>
      </c>
      <c r="R45">
        <v>24</v>
      </c>
      <c r="S45" t="s">
        <v>57</v>
      </c>
    </row>
    <row r="46" spans="1:19" x14ac:dyDescent="0.25">
      <c r="A46" t="s">
        <v>30</v>
      </c>
      <c r="B46" t="s">
        <v>31</v>
      </c>
      <c r="C46" t="s">
        <v>32</v>
      </c>
      <c r="D46">
        <v>100300</v>
      </c>
      <c r="E46" t="s">
        <v>39</v>
      </c>
      <c r="F46">
        <v>25</v>
      </c>
      <c r="G46" t="s">
        <v>72</v>
      </c>
      <c r="H46">
        <v>20</v>
      </c>
      <c r="I46">
        <v>35.950000000000003</v>
      </c>
      <c r="J46">
        <v>719</v>
      </c>
      <c r="K46" s="30">
        <v>42445</v>
      </c>
      <c r="L46" t="s">
        <v>107</v>
      </c>
      <c r="M46">
        <v>20</v>
      </c>
      <c r="N46">
        <v>719</v>
      </c>
      <c r="O46" t="s">
        <v>109</v>
      </c>
      <c r="P46" t="s">
        <v>29</v>
      </c>
      <c r="Q46">
        <v>339030</v>
      </c>
      <c r="R46">
        <v>24</v>
      </c>
      <c r="S46" t="s">
        <v>110</v>
      </c>
    </row>
    <row r="47" spans="1:19" x14ac:dyDescent="0.25">
      <c r="A47" t="s">
        <v>30</v>
      </c>
      <c r="B47" t="s">
        <v>31</v>
      </c>
      <c r="C47" t="s">
        <v>32</v>
      </c>
      <c r="D47">
        <v>100300</v>
      </c>
      <c r="E47" t="s">
        <v>36</v>
      </c>
      <c r="F47">
        <v>25</v>
      </c>
      <c r="G47" t="s">
        <v>72</v>
      </c>
      <c r="H47">
        <v>5</v>
      </c>
      <c r="I47">
        <v>35.950000000000003</v>
      </c>
      <c r="J47">
        <v>179.75</v>
      </c>
      <c r="K47" s="30">
        <v>42445</v>
      </c>
      <c r="L47" t="s">
        <v>107</v>
      </c>
      <c r="M47">
        <v>5</v>
      </c>
      <c r="N47">
        <v>179.75</v>
      </c>
      <c r="O47" t="s">
        <v>109</v>
      </c>
      <c r="P47" t="s">
        <v>29</v>
      </c>
      <c r="Q47">
        <v>339030</v>
      </c>
      <c r="R47">
        <v>24</v>
      </c>
      <c r="S47" t="s">
        <v>110</v>
      </c>
    </row>
    <row r="48" spans="1:19" x14ac:dyDescent="0.25">
      <c r="A48" t="s">
        <v>30</v>
      </c>
      <c r="B48" t="s">
        <v>31</v>
      </c>
      <c r="C48" t="s">
        <v>32</v>
      </c>
      <c r="D48">
        <v>100300</v>
      </c>
      <c r="E48" t="s">
        <v>36</v>
      </c>
      <c r="F48">
        <v>26</v>
      </c>
      <c r="G48" t="s">
        <v>73</v>
      </c>
      <c r="H48">
        <v>5</v>
      </c>
      <c r="I48">
        <v>39.9</v>
      </c>
      <c r="J48">
        <v>199.5</v>
      </c>
      <c r="K48" s="30">
        <v>42445</v>
      </c>
      <c r="L48" t="s">
        <v>107</v>
      </c>
      <c r="M48">
        <v>5</v>
      </c>
      <c r="N48">
        <v>199.5</v>
      </c>
      <c r="O48" t="s">
        <v>109</v>
      </c>
      <c r="P48" t="s">
        <v>29</v>
      </c>
      <c r="Q48">
        <v>339030</v>
      </c>
      <c r="R48">
        <v>24</v>
      </c>
      <c r="S48" t="s">
        <v>110</v>
      </c>
    </row>
    <row r="49" spans="1:19" x14ac:dyDescent="0.25">
      <c r="A49" t="s">
        <v>30</v>
      </c>
      <c r="B49" t="s">
        <v>31</v>
      </c>
      <c r="C49" t="s">
        <v>32</v>
      </c>
      <c r="D49">
        <v>100300</v>
      </c>
      <c r="E49" t="s">
        <v>39</v>
      </c>
      <c r="F49">
        <v>27</v>
      </c>
      <c r="G49" t="s">
        <v>74</v>
      </c>
      <c r="H49">
        <v>20</v>
      </c>
      <c r="I49">
        <v>36.880000000000003</v>
      </c>
      <c r="J49">
        <v>737.6</v>
      </c>
      <c r="K49" s="30">
        <v>42445</v>
      </c>
      <c r="L49" t="s">
        <v>108</v>
      </c>
      <c r="M49">
        <v>20</v>
      </c>
      <c r="N49">
        <v>737.6</v>
      </c>
      <c r="O49" t="s">
        <v>109</v>
      </c>
      <c r="P49" t="s">
        <v>29</v>
      </c>
      <c r="Q49">
        <v>339030</v>
      </c>
      <c r="R49">
        <v>24</v>
      </c>
      <c r="S49" t="s">
        <v>110</v>
      </c>
    </row>
    <row r="50" spans="1:19" x14ac:dyDescent="0.25">
      <c r="A50" t="s">
        <v>30</v>
      </c>
      <c r="B50" t="s">
        <v>31</v>
      </c>
      <c r="C50" t="s">
        <v>32</v>
      </c>
      <c r="D50">
        <v>100300</v>
      </c>
      <c r="E50" t="s">
        <v>36</v>
      </c>
      <c r="F50">
        <v>27</v>
      </c>
      <c r="G50" t="s">
        <v>74</v>
      </c>
      <c r="H50">
        <v>5</v>
      </c>
      <c r="I50">
        <v>36.880000000000003</v>
      </c>
      <c r="J50">
        <v>184.4</v>
      </c>
      <c r="K50" s="30">
        <v>42445</v>
      </c>
      <c r="L50" t="s">
        <v>108</v>
      </c>
      <c r="M50">
        <v>5</v>
      </c>
      <c r="N50">
        <v>184.4</v>
      </c>
      <c r="O50" t="s">
        <v>109</v>
      </c>
      <c r="P50" t="s">
        <v>29</v>
      </c>
      <c r="Q50">
        <v>339030</v>
      </c>
      <c r="R50">
        <v>24</v>
      </c>
      <c r="S50" t="s">
        <v>110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A11" sqref="A11:XFD11"/>
    </sheetView>
  </sheetViews>
  <sheetFormatPr defaultRowHeight="15" x14ac:dyDescent="0.25"/>
  <cols>
    <col min="1" max="1" width="59" customWidth="1"/>
    <col min="2" max="2" width="17" style="9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26</v>
      </c>
      <c r="B1" s="7"/>
      <c r="G1" s="35"/>
    </row>
    <row r="2" spans="1:12" ht="16.5" thickTop="1" thickBot="1" x14ac:dyDescent="0.3">
      <c r="A2" s="28" t="s">
        <v>3</v>
      </c>
      <c r="B2" s="29">
        <v>100000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34</v>
      </c>
      <c r="C5" s="23" t="s">
        <v>116</v>
      </c>
      <c r="D5" s="24">
        <v>42317</v>
      </c>
      <c r="E5" s="23">
        <v>100</v>
      </c>
      <c r="F5" s="23">
        <v>90</v>
      </c>
      <c r="G5" s="55">
        <v>26.099999999999998</v>
      </c>
      <c r="H5"/>
      <c r="J5"/>
      <c r="L5"/>
    </row>
    <row r="6" spans="1:12" s="4" customFormat="1" ht="30" x14ac:dyDescent="0.25">
      <c r="A6" s="22" t="s">
        <v>63</v>
      </c>
      <c r="B6" s="23" t="s">
        <v>35</v>
      </c>
      <c r="C6" s="23" t="s">
        <v>117</v>
      </c>
      <c r="D6" s="24">
        <v>42317</v>
      </c>
      <c r="E6" s="23">
        <v>100</v>
      </c>
      <c r="F6" s="23">
        <v>90</v>
      </c>
      <c r="G6" s="56">
        <v>26.099999999999998</v>
      </c>
      <c r="H6"/>
      <c r="K6"/>
    </row>
    <row r="7" spans="1:12" s="4" customFormat="1" ht="30" x14ac:dyDescent="0.25">
      <c r="A7" s="22" t="s">
        <v>64</v>
      </c>
      <c r="B7" s="23" t="s">
        <v>35</v>
      </c>
      <c r="C7" s="23" t="s">
        <v>117</v>
      </c>
      <c r="D7" s="24">
        <v>42317</v>
      </c>
      <c r="E7" s="23">
        <v>100</v>
      </c>
      <c r="F7" s="23">
        <v>90</v>
      </c>
      <c r="G7" s="56">
        <v>4.5</v>
      </c>
      <c r="H7"/>
    </row>
    <row r="8" spans="1:12" s="10" customFormat="1" ht="30.75" thickBot="1" x14ac:dyDescent="0.3">
      <c r="A8" s="22" t="s">
        <v>65</v>
      </c>
      <c r="B8" s="23" t="s">
        <v>29</v>
      </c>
      <c r="C8" s="23" t="s">
        <v>120</v>
      </c>
      <c r="D8" s="24" t="s">
        <v>29</v>
      </c>
      <c r="E8" s="23">
        <v>10</v>
      </c>
      <c r="F8" s="23" t="s">
        <v>29</v>
      </c>
      <c r="G8" s="56">
        <v>0</v>
      </c>
      <c r="H8"/>
    </row>
    <row r="9" spans="1:12" s="10" customFormat="1" ht="16.5" thickTop="1" thickBot="1" x14ac:dyDescent="0.3">
      <c r="A9" s="25" t="s">
        <v>14</v>
      </c>
      <c r="B9" s="26"/>
      <c r="C9" s="26"/>
      <c r="D9" s="26"/>
      <c r="E9" s="26"/>
      <c r="F9" s="27"/>
      <c r="G9" s="57">
        <v>56.699999999999996</v>
      </c>
      <c r="H9"/>
    </row>
    <row r="10" spans="1:12" s="11" customFormat="1" ht="15.75" thickTop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ht="15.75" thickBot="1" x14ac:dyDescent="0.3">
      <c r="B53"/>
      <c r="C53"/>
      <c r="D53"/>
      <c r="E53"/>
      <c r="H53"/>
    </row>
    <row r="54" spans="2:8" ht="16.5" thickTop="1" thickBot="1" x14ac:dyDescent="0.3">
      <c r="B54"/>
      <c r="C54"/>
      <c r="D54"/>
      <c r="E54"/>
      <c r="H54"/>
    </row>
    <row r="55" spans="2:8" ht="15.75" thickTop="1" x14ac:dyDescent="0.25"/>
  </sheetData>
  <sheetProtection algorithmName="SHA-512" hashValue="silke/ZYXALzPEdRUJQPLkUlp0mCtEmhwXEc7oRaqLrST6F8Xme2ekH+gT/3FyEJrNjAbhARNoi1Sg5L44UuPQ==" saltValue="HsW8PNaL0OzeZETgDjyMP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61</v>
      </c>
      <c r="B1" s="7"/>
      <c r="G1" s="35"/>
    </row>
    <row r="2" spans="1:12" ht="16.5" thickTop="1" thickBot="1" x14ac:dyDescent="0.3">
      <c r="A2" s="28" t="s">
        <v>3</v>
      </c>
      <c r="B2" s="29">
        <v>100300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62</v>
      </c>
      <c r="B5" s="23" t="s">
        <v>34</v>
      </c>
      <c r="C5" s="23" t="s">
        <v>116</v>
      </c>
      <c r="D5" s="24">
        <v>42317</v>
      </c>
      <c r="E5" s="23">
        <v>200</v>
      </c>
      <c r="F5" s="23">
        <v>200</v>
      </c>
      <c r="G5" s="55">
        <v>57.999999999999993</v>
      </c>
      <c r="H5"/>
      <c r="J5"/>
      <c r="L5"/>
    </row>
    <row r="6" spans="1:12" s="4" customFormat="1" ht="30" x14ac:dyDescent="0.25">
      <c r="A6" s="22" t="s">
        <v>63</v>
      </c>
      <c r="B6" s="23" t="s">
        <v>35</v>
      </c>
      <c r="C6" s="23" t="s">
        <v>117</v>
      </c>
      <c r="D6" s="24">
        <v>42317</v>
      </c>
      <c r="E6" s="23">
        <v>200</v>
      </c>
      <c r="F6" s="23">
        <v>200</v>
      </c>
      <c r="G6" s="56">
        <v>57.999999999999993</v>
      </c>
      <c r="H6"/>
      <c r="K6"/>
    </row>
    <row r="7" spans="1:12" s="4" customFormat="1" ht="30" x14ac:dyDescent="0.25">
      <c r="A7" s="22" t="s">
        <v>64</v>
      </c>
      <c r="B7" s="23" t="s">
        <v>35</v>
      </c>
      <c r="C7" s="23" t="s">
        <v>117</v>
      </c>
      <c r="D7" s="24">
        <v>42317</v>
      </c>
      <c r="E7" s="23">
        <v>200</v>
      </c>
      <c r="F7" s="23">
        <v>200</v>
      </c>
      <c r="G7" s="56">
        <v>10</v>
      </c>
      <c r="H7"/>
    </row>
    <row r="8" spans="1:12" s="10" customFormat="1" ht="30" x14ac:dyDescent="0.25">
      <c r="A8" s="22" t="s">
        <v>65</v>
      </c>
      <c r="B8" s="23" t="s">
        <v>29</v>
      </c>
      <c r="C8" s="23" t="s">
        <v>120</v>
      </c>
      <c r="D8" s="24" t="s">
        <v>29</v>
      </c>
      <c r="E8" s="23">
        <v>24</v>
      </c>
      <c r="F8" s="23" t="s">
        <v>29</v>
      </c>
      <c r="G8" s="56">
        <v>0</v>
      </c>
      <c r="H8"/>
    </row>
    <row r="9" spans="1:12" s="10" customFormat="1" ht="30" x14ac:dyDescent="0.25">
      <c r="A9" s="22" t="s">
        <v>66</v>
      </c>
      <c r="B9" s="23" t="s">
        <v>35</v>
      </c>
      <c r="C9" s="23" t="s">
        <v>117</v>
      </c>
      <c r="D9" s="24">
        <v>42317</v>
      </c>
      <c r="E9" s="23">
        <v>10</v>
      </c>
      <c r="F9" s="23">
        <v>10</v>
      </c>
      <c r="G9" s="56">
        <v>73.3</v>
      </c>
      <c r="H9"/>
    </row>
    <row r="10" spans="1:12" s="11" customFormat="1" ht="30" x14ac:dyDescent="0.25">
      <c r="A10" s="22" t="s">
        <v>66</v>
      </c>
      <c r="B10" s="23" t="s">
        <v>35</v>
      </c>
      <c r="C10" s="23" t="s">
        <v>117</v>
      </c>
      <c r="D10" s="24">
        <v>42317</v>
      </c>
      <c r="E10" s="23">
        <v>19</v>
      </c>
      <c r="F10" s="23">
        <v>17</v>
      </c>
      <c r="G10" s="56">
        <v>124.61</v>
      </c>
      <c r="H10"/>
    </row>
    <row r="11" spans="1:12" ht="30" x14ac:dyDescent="0.25">
      <c r="A11" s="22" t="s">
        <v>67</v>
      </c>
      <c r="B11" s="23" t="s">
        <v>35</v>
      </c>
      <c r="C11" s="23" t="s">
        <v>117</v>
      </c>
      <c r="D11" s="24">
        <v>42317</v>
      </c>
      <c r="E11" s="23">
        <v>15</v>
      </c>
      <c r="F11" s="23">
        <v>15</v>
      </c>
      <c r="G11" s="56">
        <v>945</v>
      </c>
      <c r="H11"/>
    </row>
    <row r="12" spans="1:12" ht="30" x14ac:dyDescent="0.25">
      <c r="A12" s="22" t="s">
        <v>67</v>
      </c>
      <c r="B12" s="23" t="s">
        <v>35</v>
      </c>
      <c r="C12" s="23" t="s">
        <v>117</v>
      </c>
      <c r="D12" s="24">
        <v>42317</v>
      </c>
      <c r="E12" s="23">
        <v>73</v>
      </c>
      <c r="F12" s="23">
        <v>73</v>
      </c>
      <c r="G12" s="56">
        <v>4599</v>
      </c>
      <c r="H12"/>
    </row>
    <row r="13" spans="1:12" ht="30" x14ac:dyDescent="0.25">
      <c r="A13" s="22" t="s">
        <v>68</v>
      </c>
      <c r="B13" s="23" t="s">
        <v>35</v>
      </c>
      <c r="C13" s="23" t="s">
        <v>117</v>
      </c>
      <c r="D13" s="24">
        <v>42317</v>
      </c>
      <c r="E13" s="23">
        <v>1</v>
      </c>
      <c r="F13" s="23">
        <v>1</v>
      </c>
      <c r="G13" s="56">
        <v>6.89</v>
      </c>
      <c r="H13"/>
    </row>
    <row r="14" spans="1:12" ht="30" x14ac:dyDescent="0.25">
      <c r="A14" s="22" t="s">
        <v>68</v>
      </c>
      <c r="B14" s="23" t="s">
        <v>35</v>
      </c>
      <c r="C14" s="23" t="s">
        <v>117</v>
      </c>
      <c r="D14" s="24">
        <v>42317</v>
      </c>
      <c r="E14" s="23">
        <v>20</v>
      </c>
      <c r="F14" s="23">
        <v>20</v>
      </c>
      <c r="G14" s="56">
        <v>137.79999999999998</v>
      </c>
      <c r="H14"/>
    </row>
    <row r="15" spans="1:12" ht="30" x14ac:dyDescent="0.25">
      <c r="A15" s="22" t="s">
        <v>69</v>
      </c>
      <c r="B15" s="23" t="s">
        <v>34</v>
      </c>
      <c r="C15" s="23" t="s">
        <v>116</v>
      </c>
      <c r="D15" s="24">
        <v>42317</v>
      </c>
      <c r="E15" s="23">
        <v>2500</v>
      </c>
      <c r="F15" s="23">
        <v>1430</v>
      </c>
      <c r="G15" s="56">
        <v>2574</v>
      </c>
      <c r="H15"/>
    </row>
    <row r="16" spans="1:12" ht="30" x14ac:dyDescent="0.25">
      <c r="A16" s="22" t="s">
        <v>70</v>
      </c>
      <c r="B16" s="23" t="s">
        <v>34</v>
      </c>
      <c r="C16" s="23" t="s">
        <v>116</v>
      </c>
      <c r="D16" s="24">
        <v>42317</v>
      </c>
      <c r="E16" s="23">
        <v>50</v>
      </c>
      <c r="F16" s="23">
        <v>50</v>
      </c>
      <c r="G16" s="56">
        <v>1045.5</v>
      </c>
      <c r="H16"/>
    </row>
    <row r="17" spans="1:8" ht="30" x14ac:dyDescent="0.25">
      <c r="A17" s="22" t="s">
        <v>70</v>
      </c>
      <c r="B17" s="23" t="s">
        <v>34</v>
      </c>
      <c r="C17" s="23" t="s">
        <v>116</v>
      </c>
      <c r="D17" s="24">
        <v>42317</v>
      </c>
      <c r="E17" s="23">
        <v>91</v>
      </c>
      <c r="F17" s="23">
        <v>91</v>
      </c>
      <c r="G17" s="56">
        <v>1902.81</v>
      </c>
      <c r="H17"/>
    </row>
    <row r="18" spans="1:8" ht="30" x14ac:dyDescent="0.25">
      <c r="A18" s="22" t="s">
        <v>71</v>
      </c>
      <c r="B18" s="23" t="s">
        <v>35</v>
      </c>
      <c r="C18" s="23" t="s">
        <v>117</v>
      </c>
      <c r="D18" s="24">
        <v>42317</v>
      </c>
      <c r="E18" s="23">
        <v>15</v>
      </c>
      <c r="F18" s="23">
        <v>15</v>
      </c>
      <c r="G18" s="56">
        <v>1440</v>
      </c>
      <c r="H18"/>
    </row>
    <row r="19" spans="1:8" ht="30" x14ac:dyDescent="0.25">
      <c r="A19" s="22" t="s">
        <v>71</v>
      </c>
      <c r="B19" s="23" t="s">
        <v>35</v>
      </c>
      <c r="C19" s="23" t="s">
        <v>117</v>
      </c>
      <c r="D19" s="24">
        <v>42317</v>
      </c>
      <c r="E19" s="23">
        <v>89</v>
      </c>
      <c r="F19" s="23">
        <v>89</v>
      </c>
      <c r="G19" s="56">
        <v>8544</v>
      </c>
      <c r="H19"/>
    </row>
    <row r="20" spans="1:8" ht="30" x14ac:dyDescent="0.25">
      <c r="A20" s="22" t="s">
        <v>72</v>
      </c>
      <c r="B20" s="23" t="s">
        <v>29</v>
      </c>
      <c r="C20" s="23" t="s">
        <v>120</v>
      </c>
      <c r="D20" s="24" t="s">
        <v>29</v>
      </c>
      <c r="E20" s="23">
        <v>5</v>
      </c>
      <c r="F20" s="23" t="s">
        <v>29</v>
      </c>
      <c r="G20" s="56">
        <v>0</v>
      </c>
      <c r="H20"/>
    </row>
    <row r="21" spans="1:8" ht="30" x14ac:dyDescent="0.25">
      <c r="A21" s="22" t="s">
        <v>72</v>
      </c>
      <c r="B21" s="23" t="s">
        <v>107</v>
      </c>
      <c r="C21" s="23" t="s">
        <v>114</v>
      </c>
      <c r="D21" s="24">
        <v>42445</v>
      </c>
      <c r="E21" s="23">
        <v>5</v>
      </c>
      <c r="F21" s="23">
        <v>5</v>
      </c>
      <c r="G21" s="56">
        <v>179.75</v>
      </c>
      <c r="H21"/>
    </row>
    <row r="22" spans="1:8" ht="30" x14ac:dyDescent="0.25">
      <c r="A22" s="22" t="s">
        <v>73</v>
      </c>
      <c r="B22" s="23" t="s">
        <v>29</v>
      </c>
      <c r="C22" s="23" t="s">
        <v>120</v>
      </c>
      <c r="D22" s="24" t="s">
        <v>29</v>
      </c>
      <c r="E22" s="23">
        <v>5</v>
      </c>
      <c r="F22" s="23" t="s">
        <v>29</v>
      </c>
      <c r="G22" s="56">
        <v>0</v>
      </c>
      <c r="H22"/>
    </row>
    <row r="23" spans="1:8" ht="30" x14ac:dyDescent="0.25">
      <c r="A23" s="22" t="s">
        <v>73</v>
      </c>
      <c r="B23" s="23" t="s">
        <v>107</v>
      </c>
      <c r="C23" s="23" t="s">
        <v>114</v>
      </c>
      <c r="D23" s="24">
        <v>42445</v>
      </c>
      <c r="E23" s="23">
        <v>5</v>
      </c>
      <c r="F23" s="23">
        <v>5</v>
      </c>
      <c r="G23" s="56">
        <v>199.5</v>
      </c>
      <c r="H23"/>
    </row>
    <row r="24" spans="1:8" ht="30" x14ac:dyDescent="0.25">
      <c r="A24" s="22" t="s">
        <v>74</v>
      </c>
      <c r="B24" s="23" t="s">
        <v>29</v>
      </c>
      <c r="C24" s="23" t="s">
        <v>120</v>
      </c>
      <c r="D24" s="24" t="s">
        <v>29</v>
      </c>
      <c r="E24" s="23">
        <v>5</v>
      </c>
      <c r="F24" s="23" t="s">
        <v>29</v>
      </c>
      <c r="G24" s="56">
        <v>0</v>
      </c>
      <c r="H24"/>
    </row>
    <row r="25" spans="1:8" ht="30" x14ac:dyDescent="0.25">
      <c r="A25" s="22" t="s">
        <v>74</v>
      </c>
      <c r="B25" s="23" t="s">
        <v>108</v>
      </c>
      <c r="C25" s="23" t="s">
        <v>114</v>
      </c>
      <c r="D25" s="24">
        <v>42445</v>
      </c>
      <c r="E25" s="23">
        <v>5</v>
      </c>
      <c r="F25" s="23">
        <v>5</v>
      </c>
      <c r="G25" s="56">
        <v>184.4</v>
      </c>
      <c r="H25"/>
    </row>
    <row r="26" spans="1:8" ht="30" x14ac:dyDescent="0.25">
      <c r="A26" s="22" t="s">
        <v>75</v>
      </c>
      <c r="B26" s="23" t="s">
        <v>37</v>
      </c>
      <c r="C26" s="23" t="s">
        <v>121</v>
      </c>
      <c r="D26" s="24">
        <v>42317</v>
      </c>
      <c r="E26" s="23">
        <v>20</v>
      </c>
      <c r="F26" s="23">
        <v>20</v>
      </c>
      <c r="G26" s="56">
        <v>1729.8</v>
      </c>
      <c r="H26"/>
    </row>
    <row r="27" spans="1:8" ht="30" x14ac:dyDescent="0.25">
      <c r="A27" s="22" t="s">
        <v>75</v>
      </c>
      <c r="B27" s="23" t="s">
        <v>37</v>
      </c>
      <c r="C27" s="23" t="s">
        <v>121</v>
      </c>
      <c r="D27" s="24">
        <v>42317</v>
      </c>
      <c r="E27" s="23">
        <v>30</v>
      </c>
      <c r="F27" s="23">
        <v>30</v>
      </c>
      <c r="G27" s="56">
        <v>2594.6999999999998</v>
      </c>
      <c r="H27"/>
    </row>
    <row r="28" spans="1:8" ht="30" x14ac:dyDescent="0.25">
      <c r="A28" s="22" t="s">
        <v>76</v>
      </c>
      <c r="B28" s="23" t="s">
        <v>37</v>
      </c>
      <c r="C28" s="23" t="s">
        <v>121</v>
      </c>
      <c r="D28" s="24">
        <v>42317</v>
      </c>
      <c r="E28" s="23">
        <v>15</v>
      </c>
      <c r="F28" s="23">
        <v>15</v>
      </c>
      <c r="G28" s="56">
        <v>1325.4</v>
      </c>
      <c r="H28"/>
    </row>
    <row r="29" spans="1:8" ht="30" x14ac:dyDescent="0.25">
      <c r="A29" s="22" t="s">
        <v>76</v>
      </c>
      <c r="B29" s="23" t="s">
        <v>37</v>
      </c>
      <c r="C29" s="23" t="s">
        <v>121</v>
      </c>
      <c r="D29" s="24">
        <v>42317</v>
      </c>
      <c r="E29" s="23">
        <v>30</v>
      </c>
      <c r="F29" s="23">
        <v>30</v>
      </c>
      <c r="G29" s="56">
        <v>2650.8</v>
      </c>
      <c r="H29"/>
    </row>
    <row r="30" spans="1:8" ht="30" x14ac:dyDescent="0.25">
      <c r="A30" s="22" t="s">
        <v>77</v>
      </c>
      <c r="B30" s="23" t="s">
        <v>37</v>
      </c>
      <c r="C30" s="23" t="s">
        <v>121</v>
      </c>
      <c r="D30" s="24">
        <v>42317</v>
      </c>
      <c r="E30" s="23">
        <v>20</v>
      </c>
      <c r="F30" s="23">
        <v>20</v>
      </c>
      <c r="G30" s="56">
        <v>929.59999999999991</v>
      </c>
      <c r="H30"/>
    </row>
    <row r="31" spans="1:8" ht="45" x14ac:dyDescent="0.25">
      <c r="A31" s="22" t="s">
        <v>78</v>
      </c>
      <c r="B31" s="23" t="s">
        <v>34</v>
      </c>
      <c r="C31" s="23" t="s">
        <v>116</v>
      </c>
      <c r="D31" s="24">
        <v>42317</v>
      </c>
      <c r="E31" s="23">
        <v>5</v>
      </c>
      <c r="F31" s="23">
        <v>5</v>
      </c>
      <c r="G31" s="56">
        <v>61</v>
      </c>
      <c r="H31"/>
    </row>
    <row r="32" spans="1:8" ht="45" x14ac:dyDescent="0.25">
      <c r="A32" s="22" t="s">
        <v>78</v>
      </c>
      <c r="B32" s="23" t="s">
        <v>34</v>
      </c>
      <c r="C32" s="23" t="s">
        <v>116</v>
      </c>
      <c r="D32" s="24">
        <v>42317</v>
      </c>
      <c r="E32" s="23">
        <v>14</v>
      </c>
      <c r="F32" s="23">
        <v>14</v>
      </c>
      <c r="G32" s="56">
        <v>170.79999999999998</v>
      </c>
      <c r="H32"/>
    </row>
    <row r="33" spans="1:8" ht="45" x14ac:dyDescent="0.25">
      <c r="A33" s="22" t="s">
        <v>79</v>
      </c>
      <c r="B33" s="23" t="s">
        <v>35</v>
      </c>
      <c r="C33" s="23" t="s">
        <v>117</v>
      </c>
      <c r="D33" s="24">
        <v>42317</v>
      </c>
      <c r="E33" s="23">
        <v>5</v>
      </c>
      <c r="F33" s="23">
        <v>5</v>
      </c>
      <c r="G33" s="56">
        <v>26.65</v>
      </c>
      <c r="H33"/>
    </row>
    <row r="34" spans="1:8" ht="45" x14ac:dyDescent="0.25">
      <c r="A34" s="22" t="s">
        <v>79</v>
      </c>
      <c r="B34" s="23" t="s">
        <v>35</v>
      </c>
      <c r="C34" s="23" t="s">
        <v>117</v>
      </c>
      <c r="D34" s="24">
        <v>42317</v>
      </c>
      <c r="E34" s="23">
        <v>34</v>
      </c>
      <c r="F34" s="23">
        <v>34</v>
      </c>
      <c r="G34" s="56">
        <v>181.22</v>
      </c>
      <c r="H34"/>
    </row>
    <row r="35" spans="1:8" ht="45" x14ac:dyDescent="0.25">
      <c r="A35" s="22" t="s">
        <v>80</v>
      </c>
      <c r="B35" s="23" t="s">
        <v>34</v>
      </c>
      <c r="C35" s="23" t="s">
        <v>116</v>
      </c>
      <c r="D35" s="24">
        <v>42317</v>
      </c>
      <c r="E35" s="23">
        <v>1</v>
      </c>
      <c r="F35" s="23">
        <v>1</v>
      </c>
      <c r="G35" s="56">
        <v>31.68</v>
      </c>
      <c r="H35"/>
    </row>
    <row r="36" spans="1:8" ht="45" x14ac:dyDescent="0.25">
      <c r="A36" s="22" t="s">
        <v>80</v>
      </c>
      <c r="B36" s="23" t="s">
        <v>34</v>
      </c>
      <c r="C36" s="23" t="s">
        <v>116</v>
      </c>
      <c r="D36" s="24">
        <v>42317</v>
      </c>
      <c r="E36" s="23">
        <v>5</v>
      </c>
      <c r="F36" s="23">
        <v>5</v>
      </c>
      <c r="G36" s="56">
        <v>158.4</v>
      </c>
      <c r="H36"/>
    </row>
    <row r="37" spans="1:8" ht="45" x14ac:dyDescent="0.25">
      <c r="A37" s="22" t="s">
        <v>81</v>
      </c>
      <c r="B37" s="23" t="s">
        <v>34</v>
      </c>
      <c r="C37" s="23" t="s">
        <v>116</v>
      </c>
      <c r="D37" s="24">
        <v>42317</v>
      </c>
      <c r="E37" s="23">
        <v>1</v>
      </c>
      <c r="F37" s="23">
        <v>1</v>
      </c>
      <c r="G37" s="56">
        <v>23.11</v>
      </c>
      <c r="H37"/>
    </row>
    <row r="38" spans="1:8" ht="45" x14ac:dyDescent="0.25">
      <c r="A38" s="22" t="s">
        <v>81</v>
      </c>
      <c r="B38" s="23" t="s">
        <v>34</v>
      </c>
      <c r="C38" s="23" t="s">
        <v>116</v>
      </c>
      <c r="D38" s="24">
        <v>42317</v>
      </c>
      <c r="E38" s="23">
        <v>5</v>
      </c>
      <c r="F38" s="23">
        <v>5</v>
      </c>
      <c r="G38" s="56">
        <v>115.55</v>
      </c>
      <c r="H38"/>
    </row>
    <row r="39" spans="1:8" ht="30" x14ac:dyDescent="0.25">
      <c r="A39" s="22" t="s">
        <v>82</v>
      </c>
      <c r="B39" s="23" t="s">
        <v>29</v>
      </c>
      <c r="C39" s="23" t="s">
        <v>120</v>
      </c>
      <c r="D39" s="24" t="s">
        <v>29</v>
      </c>
      <c r="E39" s="23">
        <v>0</v>
      </c>
      <c r="F39" s="23" t="s">
        <v>29</v>
      </c>
      <c r="G39" s="56">
        <v>0</v>
      </c>
      <c r="H39"/>
    </row>
    <row r="40" spans="1:8" ht="30" x14ac:dyDescent="0.25">
      <c r="A40" s="22" t="s">
        <v>83</v>
      </c>
      <c r="B40" s="23" t="s">
        <v>35</v>
      </c>
      <c r="C40" s="23" t="s">
        <v>117</v>
      </c>
      <c r="D40" s="24">
        <v>42317</v>
      </c>
      <c r="E40" s="23">
        <v>45</v>
      </c>
      <c r="F40" s="23">
        <v>45</v>
      </c>
      <c r="G40" s="56">
        <v>266.84999999999997</v>
      </c>
      <c r="H40"/>
    </row>
    <row r="41" spans="1:8" ht="30" x14ac:dyDescent="0.25">
      <c r="A41" s="22" t="s">
        <v>84</v>
      </c>
      <c r="B41" s="23" t="s">
        <v>35</v>
      </c>
      <c r="C41" s="23" t="s">
        <v>117</v>
      </c>
      <c r="D41" s="24">
        <v>42317</v>
      </c>
      <c r="E41" s="23">
        <v>45</v>
      </c>
      <c r="F41" s="23">
        <v>45</v>
      </c>
      <c r="G41" s="56">
        <v>266.84999999999997</v>
      </c>
      <c r="H41"/>
    </row>
    <row r="42" spans="1:8" ht="30" x14ac:dyDescent="0.25">
      <c r="A42" s="22" t="s">
        <v>85</v>
      </c>
      <c r="B42" s="23" t="s">
        <v>35</v>
      </c>
      <c r="C42" s="23" t="s">
        <v>117</v>
      </c>
      <c r="D42" s="24">
        <v>42317</v>
      </c>
      <c r="E42" s="23">
        <v>53</v>
      </c>
      <c r="F42" s="23">
        <v>6</v>
      </c>
      <c r="G42" s="56">
        <v>378</v>
      </c>
      <c r="H42"/>
    </row>
    <row r="43" spans="1:8" ht="30" x14ac:dyDescent="0.25">
      <c r="A43" s="22" t="s">
        <v>86</v>
      </c>
      <c r="B43" s="23" t="s">
        <v>35</v>
      </c>
      <c r="C43" s="23" t="s">
        <v>117</v>
      </c>
      <c r="D43" s="24">
        <v>42317</v>
      </c>
      <c r="E43" s="23">
        <v>4</v>
      </c>
      <c r="F43" s="23">
        <v>4</v>
      </c>
      <c r="G43" s="56">
        <v>22.36</v>
      </c>
      <c r="H43"/>
    </row>
    <row r="44" spans="1:8" ht="30" x14ac:dyDescent="0.25">
      <c r="A44" s="22" t="s">
        <v>87</v>
      </c>
      <c r="B44" s="23" t="s">
        <v>34</v>
      </c>
      <c r="C44" s="23" t="s">
        <v>116</v>
      </c>
      <c r="D44" s="24">
        <v>42317</v>
      </c>
      <c r="E44" s="23">
        <v>43</v>
      </c>
      <c r="F44" s="23">
        <v>43</v>
      </c>
      <c r="G44" s="56">
        <v>1608.2</v>
      </c>
      <c r="H44"/>
    </row>
    <row r="45" spans="1:8" ht="30" x14ac:dyDescent="0.25">
      <c r="A45" s="22" t="s">
        <v>88</v>
      </c>
      <c r="B45" s="23" t="s">
        <v>50</v>
      </c>
      <c r="C45" s="23" t="s">
        <v>114</v>
      </c>
      <c r="D45" s="24">
        <v>42317</v>
      </c>
      <c r="E45" s="23">
        <v>65</v>
      </c>
      <c r="F45" s="23">
        <v>65</v>
      </c>
      <c r="G45" s="56">
        <v>1852.5</v>
      </c>
      <c r="H45"/>
    </row>
    <row r="46" spans="1:8" ht="30" x14ac:dyDescent="0.25">
      <c r="A46" s="22" t="s">
        <v>89</v>
      </c>
      <c r="B46" s="23" t="s">
        <v>34</v>
      </c>
      <c r="C46" s="23" t="s">
        <v>116</v>
      </c>
      <c r="D46" s="24">
        <v>42317</v>
      </c>
      <c r="E46" s="23">
        <v>89</v>
      </c>
      <c r="F46" s="23">
        <v>89</v>
      </c>
      <c r="G46" s="56">
        <v>283.90999999999997</v>
      </c>
      <c r="H46"/>
    </row>
    <row r="47" spans="1:8" x14ac:dyDescent="0.25">
      <c r="A47" s="22" t="s">
        <v>90</v>
      </c>
      <c r="B47" s="23" t="s">
        <v>50</v>
      </c>
      <c r="C47" s="23" t="s">
        <v>114</v>
      </c>
      <c r="D47" s="24">
        <v>42317</v>
      </c>
      <c r="E47" s="23">
        <v>600</v>
      </c>
      <c r="F47" s="23">
        <v>600</v>
      </c>
      <c r="G47" s="56">
        <v>960</v>
      </c>
      <c r="H47"/>
    </row>
    <row r="48" spans="1:8" ht="45" x14ac:dyDescent="0.25">
      <c r="A48" s="22" t="s">
        <v>91</v>
      </c>
      <c r="B48" s="23" t="s">
        <v>34</v>
      </c>
      <c r="C48" s="23" t="s">
        <v>116</v>
      </c>
      <c r="D48" s="24">
        <v>42317</v>
      </c>
      <c r="E48" s="23">
        <v>26</v>
      </c>
      <c r="F48" s="23">
        <v>26</v>
      </c>
      <c r="G48" s="56">
        <v>935.4799999999999</v>
      </c>
      <c r="H48"/>
    </row>
    <row r="49" spans="1:8" ht="30" x14ac:dyDescent="0.25">
      <c r="A49" s="22" t="s">
        <v>92</v>
      </c>
      <c r="B49" s="23" t="s">
        <v>50</v>
      </c>
      <c r="C49" s="23" t="s">
        <v>114</v>
      </c>
      <c r="D49" s="24">
        <v>42317</v>
      </c>
      <c r="E49" s="23">
        <v>65</v>
      </c>
      <c r="F49" s="23">
        <v>65</v>
      </c>
      <c r="G49" s="56">
        <v>1846</v>
      </c>
      <c r="H49"/>
    </row>
    <row r="50" spans="1:8" ht="30" x14ac:dyDescent="0.25">
      <c r="A50" s="22" t="s">
        <v>93</v>
      </c>
      <c r="B50" s="23" t="s">
        <v>34</v>
      </c>
      <c r="C50" s="23" t="s">
        <v>116</v>
      </c>
      <c r="D50" s="24">
        <v>42317</v>
      </c>
      <c r="E50" s="23">
        <v>286</v>
      </c>
      <c r="F50" s="23">
        <v>286</v>
      </c>
      <c r="G50" s="56">
        <v>10421.84</v>
      </c>
      <c r="H50"/>
    </row>
    <row r="51" spans="1:8" ht="45.75" thickBot="1" x14ac:dyDescent="0.3">
      <c r="A51" s="22" t="s">
        <v>94</v>
      </c>
      <c r="B51" s="23" t="s">
        <v>34</v>
      </c>
      <c r="C51" s="23" t="s">
        <v>116</v>
      </c>
      <c r="D51" s="24">
        <v>42317</v>
      </c>
      <c r="E51" s="23">
        <v>5200</v>
      </c>
      <c r="F51" s="23">
        <v>5200</v>
      </c>
      <c r="G51" s="56">
        <v>3848</v>
      </c>
      <c r="H51"/>
    </row>
    <row r="52" spans="1:8" ht="16.5" thickTop="1" thickBot="1" x14ac:dyDescent="0.3">
      <c r="A52" s="25" t="s">
        <v>14</v>
      </c>
      <c r="B52" s="26"/>
      <c r="C52" s="26"/>
      <c r="D52" s="26"/>
      <c r="E52" s="26"/>
      <c r="F52" s="27"/>
      <c r="G52" s="57">
        <v>54771.260000000009</v>
      </c>
      <c r="H52"/>
    </row>
    <row r="53" spans="1:8" ht="15.75" thickTop="1" x14ac:dyDescent="0.25">
      <c r="B53"/>
      <c r="C53"/>
      <c r="D53"/>
      <c r="E53"/>
      <c r="H53"/>
    </row>
    <row r="54" spans="1:8" x14ac:dyDescent="0.25">
      <c r="B54"/>
      <c r="C54"/>
      <c r="D54"/>
      <c r="E54"/>
      <c r="H54"/>
    </row>
    <row r="55" spans="1:8" x14ac:dyDescent="0.25">
      <c r="B55"/>
      <c r="C55"/>
      <c r="D55"/>
      <c r="E55"/>
      <c r="H55"/>
    </row>
  </sheetData>
  <sheetProtection algorithmName="SHA-512" hashValue="8TY4QyEBNR76nh9tiZuJjCS+UnQwLBd6vkE/LyE6D6NSDh8OohHzWvf4gkIUVVBO7Y4DFdPGCQMQq9ti8T38Zw==" saltValue="fmTJ6VudMLyh7LdQ8YNAT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123</v>
      </c>
      <c r="B1" s="7"/>
      <c r="G1" s="35"/>
    </row>
    <row r="2" spans="1:12" ht="16.5" thickTop="1" thickBot="1" x14ac:dyDescent="0.3">
      <c r="A2" s="28" t="s">
        <v>3</v>
      </c>
      <c r="B2" s="29">
        <v>130000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66</v>
      </c>
      <c r="B5" s="23" t="s">
        <v>35</v>
      </c>
      <c r="C5" s="23" t="s">
        <v>117</v>
      </c>
      <c r="D5" s="24">
        <v>42317</v>
      </c>
      <c r="E5" s="23">
        <v>4</v>
      </c>
      <c r="F5" s="23">
        <v>4</v>
      </c>
      <c r="G5" s="55">
        <v>29.32</v>
      </c>
      <c r="H5"/>
      <c r="J5"/>
      <c r="L5"/>
    </row>
    <row r="6" spans="1:12" s="4" customFormat="1" ht="30" x14ac:dyDescent="0.25">
      <c r="A6" s="22" t="s">
        <v>70</v>
      </c>
      <c r="B6" s="23" t="s">
        <v>34</v>
      </c>
      <c r="C6" s="23" t="s">
        <v>116</v>
      </c>
      <c r="D6" s="24">
        <v>42317</v>
      </c>
      <c r="E6" s="23">
        <v>10</v>
      </c>
      <c r="F6" s="23">
        <v>10</v>
      </c>
      <c r="G6" s="56">
        <v>209.1</v>
      </c>
      <c r="H6"/>
      <c r="K6"/>
    </row>
    <row r="7" spans="1:12" s="4" customFormat="1" ht="30" x14ac:dyDescent="0.25">
      <c r="A7" s="22" t="s">
        <v>72</v>
      </c>
      <c r="B7" s="23" t="s">
        <v>29</v>
      </c>
      <c r="C7" s="23" t="s">
        <v>120</v>
      </c>
      <c r="D7" s="24" t="s">
        <v>29</v>
      </c>
      <c r="E7" s="23">
        <v>10</v>
      </c>
      <c r="F7" s="23" t="s">
        <v>29</v>
      </c>
      <c r="G7" s="56">
        <v>0</v>
      </c>
      <c r="H7"/>
    </row>
    <row r="8" spans="1:12" s="10" customFormat="1" ht="30" x14ac:dyDescent="0.25">
      <c r="A8" s="22" t="s">
        <v>72</v>
      </c>
      <c r="B8" s="23" t="s">
        <v>107</v>
      </c>
      <c r="C8" s="23" t="s">
        <v>114</v>
      </c>
      <c r="D8" s="24">
        <v>42445</v>
      </c>
      <c r="E8" s="23">
        <v>20</v>
      </c>
      <c r="F8" s="23">
        <v>20</v>
      </c>
      <c r="G8" s="56">
        <v>719</v>
      </c>
      <c r="H8"/>
    </row>
    <row r="9" spans="1:12" s="10" customFormat="1" ht="30" x14ac:dyDescent="0.25">
      <c r="A9" s="22" t="s">
        <v>74</v>
      </c>
      <c r="B9" s="23" t="s">
        <v>29</v>
      </c>
      <c r="C9" s="23" t="s">
        <v>120</v>
      </c>
      <c r="D9" s="24" t="s">
        <v>29</v>
      </c>
      <c r="E9" s="23">
        <v>1</v>
      </c>
      <c r="F9" s="23" t="s">
        <v>29</v>
      </c>
      <c r="G9" s="56">
        <v>0</v>
      </c>
      <c r="H9"/>
    </row>
    <row r="10" spans="1:12" s="11" customFormat="1" ht="30" x14ac:dyDescent="0.25">
      <c r="A10" s="22" t="s">
        <v>74</v>
      </c>
      <c r="B10" s="23" t="s">
        <v>29</v>
      </c>
      <c r="C10" s="23" t="s">
        <v>120</v>
      </c>
      <c r="D10" s="24" t="s">
        <v>29</v>
      </c>
      <c r="E10" s="23">
        <v>20</v>
      </c>
      <c r="F10" s="23" t="s">
        <v>29</v>
      </c>
      <c r="G10" s="56">
        <v>0</v>
      </c>
      <c r="H10"/>
    </row>
    <row r="11" spans="1:12" ht="30" x14ac:dyDescent="0.25">
      <c r="A11" s="22" t="s">
        <v>74</v>
      </c>
      <c r="B11" s="23" t="s">
        <v>108</v>
      </c>
      <c r="C11" s="23" t="s">
        <v>114</v>
      </c>
      <c r="D11" s="24">
        <v>42445</v>
      </c>
      <c r="E11" s="23">
        <v>20</v>
      </c>
      <c r="F11" s="23">
        <v>20</v>
      </c>
      <c r="G11" s="56">
        <v>737.6</v>
      </c>
      <c r="H11"/>
    </row>
    <row r="12" spans="1:12" ht="45" x14ac:dyDescent="0.25">
      <c r="A12" s="22" t="s">
        <v>78</v>
      </c>
      <c r="B12" s="23" t="s">
        <v>34</v>
      </c>
      <c r="C12" s="23" t="s">
        <v>116</v>
      </c>
      <c r="D12" s="24">
        <v>42317</v>
      </c>
      <c r="E12" s="23">
        <v>20</v>
      </c>
      <c r="F12" s="23">
        <v>20</v>
      </c>
      <c r="G12" s="56">
        <v>244</v>
      </c>
      <c r="H12"/>
    </row>
    <row r="13" spans="1:12" ht="45" x14ac:dyDescent="0.25">
      <c r="A13" s="22" t="s">
        <v>80</v>
      </c>
      <c r="B13" s="23" t="s">
        <v>34</v>
      </c>
      <c r="C13" s="23" t="s">
        <v>116</v>
      </c>
      <c r="D13" s="24">
        <v>42317</v>
      </c>
      <c r="E13" s="23">
        <v>20</v>
      </c>
      <c r="F13" s="23">
        <v>20</v>
      </c>
      <c r="G13" s="56">
        <v>633.6</v>
      </c>
      <c r="H13"/>
    </row>
    <row r="14" spans="1:12" ht="45" x14ac:dyDescent="0.25">
      <c r="A14" s="22" t="s">
        <v>81</v>
      </c>
      <c r="B14" s="23" t="s">
        <v>34</v>
      </c>
      <c r="C14" s="23" t="s">
        <v>116</v>
      </c>
      <c r="D14" s="24">
        <v>42317</v>
      </c>
      <c r="E14" s="23">
        <v>20</v>
      </c>
      <c r="F14" s="23">
        <v>20</v>
      </c>
      <c r="G14" s="56">
        <v>462.2</v>
      </c>
      <c r="H14"/>
    </row>
    <row r="15" spans="1:12" ht="30" x14ac:dyDescent="0.25">
      <c r="A15" s="22" t="s">
        <v>83</v>
      </c>
      <c r="B15" s="23" t="s">
        <v>35</v>
      </c>
      <c r="C15" s="23" t="s">
        <v>117</v>
      </c>
      <c r="D15" s="24">
        <v>42317</v>
      </c>
      <c r="E15" s="23">
        <v>5</v>
      </c>
      <c r="F15" s="23">
        <v>5</v>
      </c>
      <c r="G15" s="56">
        <v>29.65</v>
      </c>
      <c r="H15"/>
    </row>
    <row r="16" spans="1:12" ht="30.75" thickBot="1" x14ac:dyDescent="0.3">
      <c r="A16" s="22" t="s">
        <v>84</v>
      </c>
      <c r="B16" s="23" t="s">
        <v>35</v>
      </c>
      <c r="C16" s="23" t="s">
        <v>117</v>
      </c>
      <c r="D16" s="24">
        <v>42317</v>
      </c>
      <c r="E16" s="23">
        <v>5</v>
      </c>
      <c r="F16" s="23">
        <v>5</v>
      </c>
      <c r="G16" s="56">
        <v>29.65</v>
      </c>
      <c r="H16"/>
    </row>
    <row r="17" spans="1:8" ht="16.5" thickTop="1" thickBot="1" x14ac:dyDescent="0.3">
      <c r="A17" s="25" t="s">
        <v>14</v>
      </c>
      <c r="B17" s="26"/>
      <c r="C17" s="26"/>
      <c r="D17" s="26"/>
      <c r="E17" s="26"/>
      <c r="F17" s="27"/>
      <c r="G17" s="57">
        <v>3094.12</v>
      </c>
      <c r="H17"/>
    </row>
    <row r="18" spans="1:8" ht="15.75" thickTop="1" x14ac:dyDescent="0.25">
      <c r="B18"/>
      <c r="C18"/>
      <c r="D18"/>
      <c r="E18"/>
      <c r="H18"/>
    </row>
    <row r="19" spans="1:8" x14ac:dyDescent="0.25">
      <c r="B19"/>
      <c r="C19"/>
      <c r="D19"/>
      <c r="E19"/>
      <c r="H19"/>
    </row>
    <row r="20" spans="1:8" x14ac:dyDescent="0.25">
      <c r="B20"/>
      <c r="C20"/>
      <c r="D20"/>
      <c r="E20"/>
      <c r="H20"/>
    </row>
    <row r="21" spans="1:8" x14ac:dyDescent="0.25">
      <c r="B21"/>
      <c r="C21"/>
      <c r="D21"/>
      <c r="E21"/>
      <c r="H21"/>
    </row>
    <row r="22" spans="1:8" x14ac:dyDescent="0.25">
      <c r="B22"/>
      <c r="C22"/>
      <c r="D22"/>
      <c r="E22"/>
      <c r="H22"/>
    </row>
    <row r="23" spans="1:8" x14ac:dyDescent="0.25">
      <c r="B23"/>
      <c r="C23"/>
      <c r="D23"/>
      <c r="E23"/>
      <c r="H23"/>
    </row>
    <row r="24" spans="1:8" x14ac:dyDescent="0.25">
      <c r="B24"/>
      <c r="C24"/>
      <c r="D24"/>
      <c r="E24"/>
      <c r="H24"/>
    </row>
    <row r="25" spans="1:8" x14ac:dyDescent="0.25">
      <c r="B25"/>
      <c r="C25"/>
      <c r="D25"/>
      <c r="E25"/>
      <c r="H25"/>
    </row>
    <row r="26" spans="1:8" x14ac:dyDescent="0.25">
      <c r="B26"/>
      <c r="C26"/>
      <c r="D26"/>
      <c r="E26"/>
      <c r="H26"/>
    </row>
    <row r="27" spans="1:8" x14ac:dyDescent="0.25">
      <c r="B27"/>
      <c r="C27"/>
      <c r="D27"/>
      <c r="E27"/>
      <c r="H27"/>
    </row>
    <row r="28" spans="1:8" x14ac:dyDescent="0.25">
      <c r="B28"/>
      <c r="C28"/>
      <c r="D28"/>
      <c r="E28"/>
      <c r="H28"/>
    </row>
    <row r="29" spans="1:8" x14ac:dyDescent="0.25">
      <c r="B29"/>
      <c r="C29"/>
      <c r="D29"/>
      <c r="E29"/>
      <c r="H29"/>
    </row>
    <row r="30" spans="1:8" x14ac:dyDescent="0.25">
      <c r="B30"/>
      <c r="C30"/>
      <c r="D30"/>
      <c r="E30"/>
      <c r="H30"/>
    </row>
    <row r="31" spans="1:8" x14ac:dyDescent="0.25">
      <c r="B31"/>
      <c r="C31"/>
      <c r="D31"/>
      <c r="E31"/>
      <c r="H31"/>
    </row>
    <row r="32" spans="1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  <row r="54" spans="2:8" x14ac:dyDescent="0.25">
      <c r="B54"/>
      <c r="C54"/>
      <c r="D54"/>
      <c r="E54"/>
      <c r="H54"/>
    </row>
    <row r="55" spans="2:8" x14ac:dyDescent="0.25">
      <c r="B55"/>
      <c r="C55"/>
      <c r="D55"/>
      <c r="E55"/>
      <c r="H55"/>
    </row>
  </sheetData>
  <sheetProtection algorithmName="SHA-512" hashValue="i6xhQ/ZuhWinlceYIf7xSjE1HFudh/+E1+iwNAjwvvoXwwPixH1L57xeb0EmhfFwA0POUVKB6Q/jc4bPR8MAwA==" saltValue="ZLj60xUgUET3IT3OIzBLC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>
      <selection activeCell="B22" sqref="B22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122</v>
      </c>
      <c r="B1" s="7"/>
      <c r="G1" s="35"/>
    </row>
    <row r="2" spans="1:12" ht="16.5" thickTop="1" thickBot="1" x14ac:dyDescent="0.3">
      <c r="A2" s="28" t="s">
        <v>3</v>
      </c>
      <c r="B2" s="29">
        <v>120010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73</v>
      </c>
      <c r="B5" s="23" t="s">
        <v>29</v>
      </c>
      <c r="C5" s="23" t="s">
        <v>120</v>
      </c>
      <c r="D5" s="24" t="s">
        <v>29</v>
      </c>
      <c r="E5" s="23">
        <v>280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73</v>
      </c>
      <c r="B6" s="23" t="s">
        <v>108</v>
      </c>
      <c r="C6" s="23" t="s">
        <v>114</v>
      </c>
      <c r="D6" s="24">
        <v>42445</v>
      </c>
      <c r="E6" s="23">
        <v>8</v>
      </c>
      <c r="F6" s="23">
        <v>8</v>
      </c>
      <c r="G6" s="56">
        <v>319.2</v>
      </c>
      <c r="H6"/>
      <c r="K6"/>
    </row>
    <row r="7" spans="1:12" s="4" customFormat="1" ht="30.75" thickBot="1" x14ac:dyDescent="0.3">
      <c r="A7" s="22" t="s">
        <v>82</v>
      </c>
      <c r="B7" s="23" t="s">
        <v>29</v>
      </c>
      <c r="C7" s="23" t="s">
        <v>120</v>
      </c>
      <c r="D7" s="24" t="s">
        <v>29</v>
      </c>
      <c r="E7" s="23">
        <v>480</v>
      </c>
      <c r="F7" s="23" t="s">
        <v>29</v>
      </c>
      <c r="G7" s="56">
        <v>0</v>
      </c>
      <c r="H7"/>
    </row>
    <row r="8" spans="1:12" s="10" customFormat="1" ht="16.5" thickTop="1" thickBot="1" x14ac:dyDescent="0.3">
      <c r="A8" s="25" t="s">
        <v>14</v>
      </c>
      <c r="B8" s="26"/>
      <c r="C8" s="26"/>
      <c r="D8" s="26"/>
      <c r="E8" s="26"/>
      <c r="F8" s="27"/>
      <c r="G8" s="57">
        <v>319.2</v>
      </c>
      <c r="H8"/>
    </row>
    <row r="9" spans="1:12" s="10" customFormat="1" ht="15.75" thickTop="1" x14ac:dyDescent="0.25">
      <c r="A9"/>
      <c r="B9"/>
      <c r="C9"/>
      <c r="D9"/>
      <c r="E9"/>
      <c r="F9"/>
      <c r="G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</sheetData>
  <sheetProtection algorithmName="SHA-512" hashValue="UVps6pWHJ+5ymQmhGa+CfJ625zUhG5UlUWcZLeUDaCAw5TE7iv9QKpSlBQO6Peks597LaKg6yIq9il2bxjs42g==" saltValue="9B0zY6wwQ0QuKiiF1rYUA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124</v>
      </c>
      <c r="B1" s="7"/>
      <c r="G1" s="35"/>
    </row>
    <row r="2" spans="1:12" ht="16.5" thickTop="1" thickBot="1" x14ac:dyDescent="0.3">
      <c r="A2" s="28" t="s">
        <v>3</v>
      </c>
      <c r="B2" s="29">
        <v>140116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74</v>
      </c>
      <c r="B5" s="23" t="s">
        <v>29</v>
      </c>
      <c r="C5" s="23" t="s">
        <v>120</v>
      </c>
      <c r="D5" s="24" t="s">
        <v>29</v>
      </c>
      <c r="E5" s="23">
        <v>1</v>
      </c>
      <c r="F5" s="23" t="s">
        <v>29</v>
      </c>
      <c r="G5" s="55">
        <v>0</v>
      </c>
      <c r="H5"/>
      <c r="J5"/>
      <c r="L5"/>
    </row>
    <row r="6" spans="1:12" s="4" customFormat="1" ht="30" x14ac:dyDescent="0.25">
      <c r="A6" s="22" t="s">
        <v>74</v>
      </c>
      <c r="B6" s="23" t="s">
        <v>108</v>
      </c>
      <c r="C6" s="23" t="s">
        <v>114</v>
      </c>
      <c r="D6" s="24">
        <v>42445</v>
      </c>
      <c r="E6" s="23">
        <v>1</v>
      </c>
      <c r="F6" s="23">
        <v>1</v>
      </c>
      <c r="G6" s="56">
        <v>36.880000000000003</v>
      </c>
      <c r="H6"/>
      <c r="K6"/>
    </row>
    <row r="7" spans="1:12" s="4" customFormat="1" ht="30.75" thickBot="1" x14ac:dyDescent="0.3">
      <c r="A7" s="22" t="s">
        <v>76</v>
      </c>
      <c r="B7" s="23" t="s">
        <v>37</v>
      </c>
      <c r="C7" s="23" t="s">
        <v>121</v>
      </c>
      <c r="D7" s="24">
        <v>42317</v>
      </c>
      <c r="E7" s="23">
        <v>1</v>
      </c>
      <c r="F7" s="23">
        <v>1</v>
      </c>
      <c r="G7" s="56">
        <v>88.36</v>
      </c>
      <c r="H7"/>
    </row>
    <row r="8" spans="1:12" s="10" customFormat="1" ht="16.5" thickTop="1" thickBot="1" x14ac:dyDescent="0.3">
      <c r="A8" s="25" t="s">
        <v>14</v>
      </c>
      <c r="B8" s="26"/>
      <c r="C8" s="26"/>
      <c r="D8" s="26"/>
      <c r="E8" s="26"/>
      <c r="F8" s="27"/>
      <c r="G8" s="57">
        <v>125.24000000000001</v>
      </c>
      <c r="H8"/>
    </row>
    <row r="9" spans="1:12" s="10" customFormat="1" ht="15.75" thickTop="1" x14ac:dyDescent="0.25">
      <c r="A9"/>
      <c r="B9"/>
      <c r="C9"/>
      <c r="D9"/>
      <c r="E9"/>
      <c r="F9"/>
      <c r="G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</sheetData>
  <sheetProtection algorithmName="SHA-512" hashValue="q/P62yEK4pj4H3woRXv97T3B0CclSfyiojR8eXn6SLT53U0qHhLH71LIqdyUVXnOc5GMTQSdYgaP6qeE3tMnlg==" saltValue="pSFRcVjy6mpHGSn0LX+/m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opLeftCell="A2" workbookViewId="0">
      <selection activeCell="C24" sqref="C23:C24"/>
    </sheetView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125</v>
      </c>
      <c r="B1" s="7"/>
      <c r="G1" s="35"/>
    </row>
    <row r="2" spans="1:12" ht="16.5" thickTop="1" thickBot="1" x14ac:dyDescent="0.3">
      <c r="A2" s="28" t="s">
        <v>3</v>
      </c>
      <c r="B2" s="29">
        <v>150100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0.75" thickTop="1" x14ac:dyDescent="0.25">
      <c r="A5" s="22" t="s">
        <v>85</v>
      </c>
      <c r="B5" s="23" t="s">
        <v>35</v>
      </c>
      <c r="C5" s="23" t="s">
        <v>117</v>
      </c>
      <c r="D5" s="24">
        <v>42317</v>
      </c>
      <c r="E5" s="23">
        <v>10</v>
      </c>
      <c r="F5" s="23">
        <v>10</v>
      </c>
      <c r="G5" s="55">
        <v>630</v>
      </c>
      <c r="H5"/>
      <c r="J5"/>
      <c r="L5"/>
    </row>
    <row r="6" spans="1:12" s="4" customFormat="1" ht="30" x14ac:dyDescent="0.25">
      <c r="A6" s="22" t="s">
        <v>86</v>
      </c>
      <c r="B6" s="23" t="s">
        <v>35</v>
      </c>
      <c r="C6" s="23" t="s">
        <v>117</v>
      </c>
      <c r="D6" s="24">
        <v>42317</v>
      </c>
      <c r="E6" s="23">
        <v>100</v>
      </c>
      <c r="F6" s="23">
        <v>100</v>
      </c>
      <c r="G6" s="56">
        <v>559</v>
      </c>
      <c r="H6"/>
      <c r="K6"/>
    </row>
    <row r="7" spans="1:12" s="4" customFormat="1" ht="30.75" thickBot="1" x14ac:dyDescent="0.3">
      <c r="A7" s="22" t="s">
        <v>87</v>
      </c>
      <c r="B7" s="23" t="s">
        <v>34</v>
      </c>
      <c r="C7" s="23" t="s">
        <v>116</v>
      </c>
      <c r="D7" s="24">
        <v>42317</v>
      </c>
      <c r="E7" s="23">
        <v>5</v>
      </c>
      <c r="F7" s="23">
        <v>5</v>
      </c>
      <c r="G7" s="56">
        <v>187</v>
      </c>
      <c r="H7"/>
    </row>
    <row r="8" spans="1:12" s="10" customFormat="1" ht="16.5" thickTop="1" thickBot="1" x14ac:dyDescent="0.3">
      <c r="A8" s="25" t="s">
        <v>14</v>
      </c>
      <c r="B8" s="26"/>
      <c r="C8" s="26"/>
      <c r="D8" s="26"/>
      <c r="E8" s="26"/>
      <c r="F8" s="27"/>
      <c r="G8" s="57">
        <v>1376</v>
      </c>
      <c r="H8"/>
    </row>
    <row r="9" spans="1:12" s="10" customFormat="1" ht="15.75" thickTop="1" x14ac:dyDescent="0.25">
      <c r="A9"/>
      <c r="B9"/>
      <c r="C9"/>
      <c r="D9"/>
      <c r="E9"/>
      <c r="F9"/>
      <c r="G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  <row r="51" spans="2:8" x14ac:dyDescent="0.25">
      <c r="B51"/>
      <c r="C51"/>
      <c r="D51"/>
      <c r="E51"/>
      <c r="H51"/>
    </row>
    <row r="52" spans="2:8" x14ac:dyDescent="0.25">
      <c r="B52"/>
      <c r="C52"/>
      <c r="D52"/>
      <c r="E52"/>
      <c r="H52"/>
    </row>
    <row r="53" spans="2:8" x14ac:dyDescent="0.25">
      <c r="B53"/>
      <c r="C53"/>
      <c r="D53"/>
      <c r="E53"/>
      <c r="H53"/>
    </row>
  </sheetData>
  <sheetProtection algorithmName="SHA-512" hashValue="L9q6X5EvrjK4vVEahVvSFtYfDYNMO1w+sCMz4F2uUP+eSAimPiCOoaZHinDONZeJFkRYrx4FlD6TtOlWEr0tpA==" saltValue="o4nQeSnnOts1Ckm+URG9Q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/>
  </sheetViews>
  <sheetFormatPr defaultRowHeight="15" x14ac:dyDescent="0.25"/>
  <cols>
    <col min="1" max="1" width="59" customWidth="1"/>
    <col min="2" max="2" width="17" style="31" customWidth="1"/>
    <col min="3" max="3" width="29.28515625" style="12" customWidth="1"/>
    <col min="4" max="4" width="17" style="12" customWidth="1"/>
    <col min="5" max="5" width="12.28515625" style="12" customWidth="1"/>
    <col min="6" max="7" width="12.28515625" customWidth="1"/>
    <col min="8" max="8" width="12.5703125" style="15" bestFit="1" customWidth="1"/>
  </cols>
  <sheetData>
    <row r="1" spans="1:12" ht="21" customHeight="1" thickBot="1" x14ac:dyDescent="0.3">
      <c r="A1" s="8" t="s">
        <v>42</v>
      </c>
      <c r="B1" s="7"/>
      <c r="G1" s="35"/>
    </row>
    <row r="2" spans="1:12" ht="16.5" thickTop="1" thickBot="1" x14ac:dyDescent="0.3">
      <c r="A2" s="28" t="s">
        <v>3</v>
      </c>
      <c r="B2" s="29">
        <v>170000</v>
      </c>
      <c r="G2" s="35"/>
    </row>
    <row r="3" spans="1:12" ht="26.25" customHeight="1" thickTop="1" thickBot="1" x14ac:dyDescent="0.3">
      <c r="G3" s="36"/>
    </row>
    <row r="4" spans="1:12" s="1" customFormat="1" ht="46.5" thickTop="1" thickBot="1" x14ac:dyDescent="0.3">
      <c r="A4" s="5" t="s">
        <v>5</v>
      </c>
      <c r="B4" s="6" t="s">
        <v>9</v>
      </c>
      <c r="C4" s="6" t="s">
        <v>15</v>
      </c>
      <c r="D4" s="13" t="s">
        <v>8</v>
      </c>
      <c r="E4" s="6" t="s">
        <v>20</v>
      </c>
      <c r="F4" s="6" t="s">
        <v>19</v>
      </c>
      <c r="G4" s="21" t="s">
        <v>25</v>
      </c>
      <c r="H4"/>
    </row>
    <row r="5" spans="1:12" s="4" customFormat="1" ht="31.5" thickTop="1" thickBot="1" x14ac:dyDescent="0.3">
      <c r="A5" s="22" t="s">
        <v>77</v>
      </c>
      <c r="B5" s="23" t="s">
        <v>37</v>
      </c>
      <c r="C5" s="23" t="s">
        <v>121</v>
      </c>
      <c r="D5" s="24">
        <v>42317</v>
      </c>
      <c r="E5" s="23">
        <v>2</v>
      </c>
      <c r="F5" s="23">
        <v>2</v>
      </c>
      <c r="G5" s="55">
        <v>92.96</v>
      </c>
      <c r="H5"/>
      <c r="J5"/>
      <c r="L5"/>
    </row>
    <row r="6" spans="1:12" s="4" customFormat="1" ht="16.5" thickTop="1" thickBot="1" x14ac:dyDescent="0.3">
      <c r="A6" s="25" t="s">
        <v>14</v>
      </c>
      <c r="B6" s="26"/>
      <c r="C6" s="26"/>
      <c r="D6" s="26"/>
      <c r="E6" s="26"/>
      <c r="F6" s="27"/>
      <c r="G6" s="57">
        <v>92.96</v>
      </c>
      <c r="H6"/>
      <c r="K6"/>
    </row>
    <row r="7" spans="1:12" ht="15.75" thickTop="1" x14ac:dyDescent="0.25">
      <c r="B7"/>
      <c r="C7"/>
      <c r="D7"/>
      <c r="E7"/>
      <c r="H7"/>
    </row>
    <row r="8" spans="1:12" x14ac:dyDescent="0.25">
      <c r="B8"/>
      <c r="C8"/>
      <c r="D8"/>
      <c r="E8"/>
      <c r="H8"/>
    </row>
    <row r="9" spans="1:12" x14ac:dyDescent="0.25">
      <c r="B9"/>
      <c r="C9"/>
      <c r="D9"/>
      <c r="E9"/>
      <c r="H9"/>
    </row>
    <row r="10" spans="1:12" x14ac:dyDescent="0.25">
      <c r="B10"/>
      <c r="C10"/>
      <c r="D10"/>
      <c r="E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  <c r="H15"/>
    </row>
    <row r="16" spans="1:12" x14ac:dyDescent="0.25">
      <c r="B16"/>
      <c r="C16"/>
      <c r="D16"/>
      <c r="E16"/>
      <c r="H16"/>
    </row>
    <row r="17" spans="2:8" x14ac:dyDescent="0.25">
      <c r="B17"/>
      <c r="C17"/>
      <c r="D17"/>
      <c r="E17"/>
      <c r="H17"/>
    </row>
    <row r="18" spans="2:8" x14ac:dyDescent="0.25">
      <c r="B18"/>
      <c r="C18"/>
      <c r="D18"/>
      <c r="E18"/>
      <c r="H18"/>
    </row>
    <row r="19" spans="2:8" x14ac:dyDescent="0.25">
      <c r="B19"/>
      <c r="C19"/>
      <c r="D19"/>
      <c r="E19"/>
      <c r="H19"/>
    </row>
    <row r="20" spans="2:8" x14ac:dyDescent="0.25">
      <c r="B20"/>
      <c r="C20"/>
      <c r="D20"/>
      <c r="E20"/>
      <c r="H20"/>
    </row>
    <row r="21" spans="2:8" x14ac:dyDescent="0.25">
      <c r="B21"/>
      <c r="C21"/>
      <c r="D21"/>
      <c r="E21"/>
      <c r="H21"/>
    </row>
    <row r="22" spans="2:8" x14ac:dyDescent="0.25">
      <c r="B22"/>
      <c r="C22"/>
      <c r="D22"/>
      <c r="E22"/>
      <c r="H22"/>
    </row>
    <row r="23" spans="2:8" x14ac:dyDescent="0.25">
      <c r="B23"/>
      <c r="C23"/>
      <c r="D23"/>
      <c r="E23"/>
      <c r="H23"/>
    </row>
    <row r="24" spans="2:8" x14ac:dyDescent="0.25">
      <c r="B24"/>
      <c r="C24"/>
      <c r="D24"/>
      <c r="E24"/>
      <c r="H24"/>
    </row>
    <row r="25" spans="2:8" x14ac:dyDescent="0.25">
      <c r="B25"/>
      <c r="C25"/>
      <c r="D25"/>
      <c r="E25"/>
      <c r="H25"/>
    </row>
    <row r="26" spans="2:8" x14ac:dyDescent="0.25">
      <c r="B26"/>
      <c r="C26"/>
      <c r="D26"/>
      <c r="E26"/>
      <c r="H26"/>
    </row>
    <row r="27" spans="2:8" x14ac:dyDescent="0.25">
      <c r="B27"/>
      <c r="C27"/>
      <c r="D27"/>
      <c r="E27"/>
      <c r="H27"/>
    </row>
    <row r="28" spans="2:8" x14ac:dyDescent="0.25">
      <c r="B28"/>
      <c r="C28"/>
      <c r="D28"/>
      <c r="E28"/>
      <c r="H28"/>
    </row>
    <row r="29" spans="2:8" x14ac:dyDescent="0.25">
      <c r="B29"/>
      <c r="C29"/>
      <c r="D29"/>
      <c r="E29"/>
      <c r="H29"/>
    </row>
    <row r="30" spans="2:8" x14ac:dyDescent="0.25">
      <c r="B30"/>
      <c r="C30"/>
      <c r="D30"/>
      <c r="E30"/>
      <c r="H30"/>
    </row>
    <row r="31" spans="2:8" x14ac:dyDescent="0.25">
      <c r="B31"/>
      <c r="C31"/>
      <c r="D31"/>
      <c r="E31"/>
      <c r="H31"/>
    </row>
    <row r="32" spans="2:8" x14ac:dyDescent="0.25">
      <c r="B32"/>
      <c r="C32"/>
      <c r="D32"/>
      <c r="E32"/>
      <c r="H32"/>
    </row>
    <row r="33" spans="2:8" x14ac:dyDescent="0.25">
      <c r="B33"/>
      <c r="C33"/>
      <c r="D33"/>
      <c r="E33"/>
      <c r="H33"/>
    </row>
    <row r="34" spans="2:8" x14ac:dyDescent="0.25">
      <c r="B34"/>
      <c r="C34"/>
      <c r="D34"/>
      <c r="E34"/>
      <c r="H34"/>
    </row>
    <row r="35" spans="2:8" x14ac:dyDescent="0.25">
      <c r="B35"/>
      <c r="C35"/>
      <c r="D35"/>
      <c r="E35"/>
      <c r="H35"/>
    </row>
    <row r="36" spans="2:8" x14ac:dyDescent="0.25">
      <c r="B36"/>
      <c r="C36"/>
      <c r="D36"/>
      <c r="E36"/>
      <c r="H36"/>
    </row>
    <row r="37" spans="2:8" x14ac:dyDescent="0.25">
      <c r="B37"/>
      <c r="C37"/>
      <c r="D37"/>
      <c r="E37"/>
      <c r="H37"/>
    </row>
    <row r="38" spans="2:8" x14ac:dyDescent="0.25">
      <c r="B38"/>
      <c r="C38"/>
      <c r="D38"/>
      <c r="E38"/>
      <c r="H38"/>
    </row>
    <row r="39" spans="2:8" x14ac:dyDescent="0.25">
      <c r="B39"/>
      <c r="C39"/>
      <c r="D39"/>
      <c r="E39"/>
      <c r="H39"/>
    </row>
    <row r="40" spans="2:8" x14ac:dyDescent="0.25">
      <c r="B40"/>
      <c r="C40"/>
      <c r="D40"/>
      <c r="E40"/>
      <c r="H40"/>
    </row>
    <row r="41" spans="2:8" x14ac:dyDescent="0.25">
      <c r="B41"/>
      <c r="C41"/>
      <c r="D41"/>
      <c r="E41"/>
      <c r="H41"/>
    </row>
    <row r="42" spans="2:8" x14ac:dyDescent="0.25">
      <c r="B42"/>
      <c r="C42"/>
      <c r="D42"/>
      <c r="E42"/>
      <c r="H42"/>
    </row>
    <row r="43" spans="2:8" x14ac:dyDescent="0.25">
      <c r="B43"/>
      <c r="C43"/>
      <c r="D43"/>
      <c r="E43"/>
      <c r="H43"/>
    </row>
    <row r="44" spans="2:8" x14ac:dyDescent="0.25">
      <c r="B44"/>
      <c r="C44"/>
      <c r="D44"/>
      <c r="E44"/>
      <c r="H44"/>
    </row>
    <row r="45" spans="2:8" x14ac:dyDescent="0.25">
      <c r="B45"/>
      <c r="C45"/>
      <c r="D45"/>
      <c r="E45"/>
      <c r="H45"/>
    </row>
    <row r="46" spans="2:8" x14ac:dyDescent="0.25">
      <c r="B46"/>
      <c r="C46"/>
      <c r="D46"/>
      <c r="E46"/>
      <c r="H46"/>
    </row>
    <row r="47" spans="2:8" x14ac:dyDescent="0.25">
      <c r="B47"/>
      <c r="C47"/>
      <c r="D47"/>
      <c r="E47"/>
      <c r="H47"/>
    </row>
    <row r="48" spans="2:8" x14ac:dyDescent="0.25">
      <c r="B48"/>
      <c r="C48"/>
      <c r="D48"/>
      <c r="E48"/>
      <c r="H48"/>
    </row>
    <row r="49" spans="2:8" x14ac:dyDescent="0.25">
      <c r="B49"/>
      <c r="C49"/>
      <c r="D49"/>
      <c r="E49"/>
      <c r="H49"/>
    </row>
    <row r="50" spans="2:8" x14ac:dyDescent="0.25">
      <c r="B50"/>
      <c r="C50"/>
      <c r="D50"/>
      <c r="E50"/>
      <c r="H50"/>
    </row>
  </sheetData>
  <sheetProtection algorithmName="SHA-512" hashValue="6YtzlOdb7zMT3+4mNzxFvrJjTbFVF9kxvTtITphs9HDfuwKgZJ2mRsmxbVKMP7KfYSkdbFHQiYxOejD270g3pQ==" saltValue="8nMF0MrX68rabacY0OWsn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</vt:i4>
      </vt:variant>
    </vt:vector>
  </HeadingPairs>
  <TitlesOfParts>
    <vt:vector size="23" baseType="lpstr">
      <vt:lpstr>2015</vt:lpstr>
      <vt:lpstr>MENU</vt:lpstr>
      <vt:lpstr>100.000</vt:lpstr>
      <vt:lpstr>100.300</vt:lpstr>
      <vt:lpstr>130.000</vt:lpstr>
      <vt:lpstr>120.010</vt:lpstr>
      <vt:lpstr>140.116</vt:lpstr>
      <vt:lpstr>150.100</vt:lpstr>
      <vt:lpstr>170.000</vt:lpstr>
      <vt:lpstr>180.000</vt:lpstr>
      <vt:lpstr>240.000</vt:lpstr>
      <vt:lpstr>260.200</vt:lpstr>
      <vt:lpstr>270.200</vt:lpstr>
      <vt:lpstr>270.400</vt:lpstr>
      <vt:lpstr>280.000</vt:lpstr>
      <vt:lpstr>280.010</vt:lpstr>
      <vt:lpstr>280.200</vt:lpstr>
      <vt:lpstr>280.400</vt:lpstr>
      <vt:lpstr>290.000</vt:lpstr>
      <vt:lpstr>310.000</vt:lpstr>
      <vt:lpstr>600.000</vt:lpstr>
      <vt:lpstr>Plan2</vt:lpstr>
      <vt:lpstr>'2015'!Area_de_impressao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thaisdasf</cp:lastModifiedBy>
  <cp:lastPrinted>2015-10-14T12:06:37Z</cp:lastPrinted>
  <dcterms:created xsi:type="dcterms:W3CDTF">2014-08-19T16:35:27Z</dcterms:created>
  <dcterms:modified xsi:type="dcterms:W3CDTF">2017-08-21T13:33:22Z</dcterms:modified>
</cp:coreProperties>
</file>