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ália\Downloads\"/>
    </mc:Choice>
  </mc:AlternateContent>
  <xr:revisionPtr revIDLastSave="0" documentId="8_{3A2471AB-702A-477C-8278-9E2DC3FE021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lanilha1" sheetId="1" r:id="rId1"/>
    <sheet name="Planilha2" sheetId="2" r:id="rId2"/>
  </sheets>
  <definedNames>
    <definedName name="_ftn1" localSheetId="0">Planilha1!#REF!</definedName>
    <definedName name="_ftn2" localSheetId="0">Planilha1!#REF!</definedName>
    <definedName name="_ftnref1" localSheetId="0">Planilha1!#REF!</definedName>
    <definedName name="_ftnref2" localSheetId="0">Planilha1!#REF!</definedName>
    <definedName name="_xlnm.Print_Area" localSheetId="0">Planilha1!$A$1:$J$352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2" i="1" l="1"/>
  <c r="F5" i="2"/>
  <c r="G5" i="2" s="1"/>
  <c r="H5" i="2" s="1"/>
  <c r="F6" i="2"/>
  <c r="G6" i="2" s="1"/>
  <c r="H6" i="2" s="1"/>
  <c r="F7" i="2"/>
  <c r="G7" i="2" s="1"/>
  <c r="H7" i="2" s="1"/>
  <c r="F8" i="2"/>
  <c r="G8" i="2" s="1"/>
  <c r="H8" i="2" s="1"/>
  <c r="F9" i="2"/>
  <c r="F10" i="2"/>
  <c r="G10" i="2" s="1"/>
  <c r="H10" i="2" s="1"/>
  <c r="F11" i="2"/>
  <c r="G11" i="2" s="1"/>
  <c r="H11" i="2" s="1"/>
  <c r="F12" i="2"/>
  <c r="G12" i="2" s="1"/>
  <c r="H12" i="2" s="1"/>
  <c r="F13" i="2"/>
  <c r="F14" i="2"/>
  <c r="G14" i="2" s="1"/>
  <c r="H14" i="2" s="1"/>
  <c r="F15" i="2"/>
  <c r="G15" i="2" s="1"/>
  <c r="H15" i="2" s="1"/>
  <c r="F16" i="2"/>
  <c r="G16" i="2" s="1"/>
  <c r="H16" i="2" s="1"/>
  <c r="F17" i="2"/>
  <c r="F18" i="2"/>
  <c r="G18" i="2" s="1"/>
  <c r="H18" i="2" s="1"/>
  <c r="F19" i="2"/>
  <c r="F20" i="2"/>
  <c r="G20" i="2" s="1"/>
  <c r="H20" i="2" s="1"/>
  <c r="F21" i="2"/>
  <c r="G21" i="2" s="1"/>
  <c r="H21" i="2" s="1"/>
  <c r="F4" i="2"/>
  <c r="G4" i="2" s="1"/>
  <c r="H4" i="2" l="1"/>
  <c r="G19" i="2"/>
  <c r="H19" i="2" s="1"/>
  <c r="G17" i="2"/>
  <c r="H17" i="2" s="1"/>
  <c r="G13" i="2"/>
  <c r="H13" i="2" s="1"/>
  <c r="G9" i="2"/>
  <c r="H9" i="2" s="1"/>
  <c r="H23" i="2" s="1"/>
  <c r="I260" i="1" l="1"/>
  <c r="I289" i="1"/>
  <c r="I273" i="1"/>
  <c r="H308" i="1" l="1"/>
  <c r="H302" i="1"/>
  <c r="I230" i="1" l="1"/>
  <c r="I224" i="1"/>
  <c r="I218" i="1"/>
  <c r="I212" i="1"/>
  <c r="I206" i="1"/>
  <c r="I292" i="1"/>
  <c r="I165" i="1" l="1"/>
  <c r="I160" i="1"/>
  <c r="I207" i="1"/>
  <c r="I213" i="1"/>
  <c r="I219" i="1"/>
  <c r="I225" i="1"/>
  <c r="I231" i="1"/>
  <c r="I240" i="1"/>
  <c r="I243" i="1" l="1"/>
  <c r="I261" i="1" l="1"/>
  <c r="I263" i="1" s="1"/>
  <c r="I278" i="1" s="1"/>
  <c r="I253" i="1"/>
  <c r="D249" i="1" s="1"/>
  <c r="I283" i="1" l="1"/>
  <c r="I279" i="1"/>
  <c r="I280" i="1" s="1"/>
  <c r="D251" i="1"/>
  <c r="J250" i="1"/>
  <c r="J249" i="1"/>
  <c r="J251" i="1"/>
  <c r="D250" i="1"/>
  <c r="I255" i="1"/>
</calcChain>
</file>

<file path=xl/sharedStrings.xml><?xml version="1.0" encoding="utf-8"?>
<sst xmlns="http://schemas.openxmlformats.org/spreadsheetml/2006/main" count="330" uniqueCount="206">
  <si>
    <t>Nome</t>
  </si>
  <si>
    <t>Instituição (Vinculo)</t>
  </si>
  <si>
    <t>Valor Remuneração período de 60 meses</t>
  </si>
  <si>
    <t>Valor (R$)</t>
  </si>
  <si>
    <t>UFRRJ</t>
  </si>
  <si>
    <t>Total Remuneração</t>
  </si>
  <si>
    <t>PLANO DE TRABALHO</t>
  </si>
  <si>
    <t>I – DADOS CADASTRAIS</t>
  </si>
  <si>
    <t>Pesquisa</t>
  </si>
  <si>
    <t>Extensão</t>
  </si>
  <si>
    <t>Ensino</t>
  </si>
  <si>
    <t>Inovação Tecnológica</t>
  </si>
  <si>
    <t>Extensão Tecnológica</t>
  </si>
  <si>
    <t>Desenvolvimento Institucional</t>
  </si>
  <si>
    <t>1. Tipo de participação</t>
  </si>
  <si>
    <t>2. Razão Social</t>
  </si>
  <si>
    <t>3. CNPJ/MF</t>
  </si>
  <si>
    <t>4. Endereço da sede (av., rua, nº, bairro)</t>
  </si>
  <si>
    <t>5. Cidade/Estado</t>
  </si>
  <si>
    <t>6. CEP</t>
  </si>
  <si>
    <t>7. Telefone</t>
  </si>
  <si>
    <t>9. Nome do representante legal</t>
  </si>
  <si>
    <t>10. CPF/MF</t>
  </si>
  <si>
    <t>11. Identidade</t>
  </si>
  <si>
    <t>Órgão Expedidor</t>
  </si>
  <si>
    <t>12. Cargo</t>
  </si>
  <si>
    <t>13. Data venc. mandato</t>
  </si>
  <si>
    <t>14. Nome do responsável (Coordenador)</t>
  </si>
  <si>
    <t>15. CPF/MF</t>
  </si>
  <si>
    <t>16. Endereço eletrônico (E-mail)</t>
  </si>
  <si>
    <t>Função</t>
  </si>
  <si>
    <t>Quantidade</t>
  </si>
  <si>
    <t>Carga Horária de dedicação</t>
  </si>
  <si>
    <t>Forma de Remuneração</t>
  </si>
  <si>
    <t>Metas/Atividades</t>
  </si>
  <si>
    <t>Especificação</t>
  </si>
  <si>
    <t>Unidade de Medida</t>
  </si>
  <si>
    <t>Valores (R$)</t>
  </si>
  <si>
    <t>Unitário</t>
  </si>
  <si>
    <t>Mensal</t>
  </si>
  <si>
    <t>Total</t>
  </si>
  <si>
    <t>ITENS DE DESPESAS</t>
  </si>
  <si>
    <t>Gestão do Projeto</t>
  </si>
  <si>
    <t>Percentual</t>
  </si>
  <si>
    <t>Outras fontes</t>
  </si>
  <si>
    <t>ETAPA/FASE</t>
  </si>
  <si>
    <r>
      <t>Remuneração mensal (bolsa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 xml:space="preserve">ou consultoria) </t>
    </r>
  </si>
  <si>
    <t>Valor Mensal (R$)</t>
  </si>
  <si>
    <t>Valor Total (R$)</t>
  </si>
  <si>
    <t>PROJETO DE APOIO INSTITUCIONAL</t>
  </si>
  <si>
    <r>
      <t xml:space="preserve">1. </t>
    </r>
    <r>
      <rPr>
        <b/>
        <sz val="12"/>
        <color rgb="FF000000"/>
        <rFont val="Arial"/>
        <family val="2"/>
      </rPr>
      <t>TÍTULO DO PROJETO</t>
    </r>
  </si>
  <si>
    <t>3. ÁREA DE ABRANGÊNCIA DO INSTRUMENTO JURÍDICO</t>
  </si>
  <si>
    <t>4. RESUMO DO PROJETO</t>
  </si>
  <si>
    <t>II - DESCRIÇÃO DO PROJETO</t>
  </si>
  <si>
    <t>III - PRAZO DE EXECUÇÃO DO PROJETO</t>
  </si>
  <si>
    <t>IV - PARTICIPAÇÃO DE FUNDAÇÃO DE APOIO</t>
  </si>
  <si>
    <t>V – PLANO DE TRABALHO DO PROJETO</t>
  </si>
  <si>
    <t>VALOR (R$)</t>
  </si>
  <si>
    <t>Manutenção (Produtos e Serviços)</t>
  </si>
  <si>
    <t>Materiais e Softwares</t>
  </si>
  <si>
    <t>Locação de Imóveis</t>
  </si>
  <si>
    <t>pessoal (administrativo, finnaceiro, contábil, jurídico)</t>
  </si>
  <si>
    <t>Tributos, anuidades, etc.</t>
  </si>
  <si>
    <t>VI - CUSTEIO DO PROJETO</t>
  </si>
  <si>
    <t>5. PARCEIROS NO PROJETO</t>
  </si>
  <si>
    <r>
      <t>5.1. CELEBRANTE</t>
    </r>
    <r>
      <rPr>
        <b/>
        <sz val="12"/>
        <color rgb="FF000000"/>
        <rFont val="Arial"/>
        <family val="2"/>
      </rPr>
      <t xml:space="preserve"> 1</t>
    </r>
  </si>
  <si>
    <r>
      <t>5.2. CELEBRANTE</t>
    </r>
    <r>
      <rPr>
        <b/>
        <sz val="12"/>
        <color rgb="FF000000"/>
        <rFont val="Arial"/>
        <family val="2"/>
      </rPr>
      <t xml:space="preserve"> 2</t>
    </r>
  </si>
  <si>
    <t>Partícipe</t>
  </si>
  <si>
    <t>6. INTRODUÇÃO</t>
  </si>
  <si>
    <t>7. OBJETIVO GERAL</t>
  </si>
  <si>
    <t>8. OBJETIVOS ESPECÍFICOS</t>
  </si>
  <si>
    <t>9. JUSTIFICATIVA</t>
  </si>
  <si>
    <t>10. METODOLOGIA / FORMA DE DESENVOLVIMENTO</t>
  </si>
  <si>
    <t>11. RESULTADOS ESPERADOS</t>
  </si>
  <si>
    <t>12. PRAZO NECESSÁRIO À EXECUÇÃO DO PROJETO</t>
  </si>
  <si>
    <t>13. FUNDAÇÃO DE APOIO PARTICIPANTE</t>
  </si>
  <si>
    <t>Interveniente</t>
  </si>
  <si>
    <t>14. JUSTIFICATIVA PARA A PARTICIPAÇÃO DA FUNDAÇÃO</t>
  </si>
  <si>
    <t xml:space="preserve">15. EQUIPE TÉCNICA </t>
  </si>
  <si>
    <t>15.1. INTEGRANTES PRÉ-DEFINIDOS</t>
  </si>
  <si>
    <t>15.2. INTEGRANTES A SEREM SELECIONADOS APÓS A CELEBRAÇÃO DO INSTRUMENTO JURÍDICO</t>
  </si>
  <si>
    <t>16. CRONOGRAMA FÍSICO-FINANCEIRO</t>
  </si>
  <si>
    <t>17. PLANO DE APLICAÇÃO DE RECURSOS</t>
  </si>
  <si>
    <t>17.1.1. Subtotal</t>
  </si>
  <si>
    <t>17.2.  MATERIAL DE CONSUMO</t>
  </si>
  <si>
    <t>17.2.1. Subtotal</t>
  </si>
  <si>
    <t>17.3. MATERIAL PERMANENTE</t>
  </si>
  <si>
    <t>17.3.1. Subtotal</t>
  </si>
  <si>
    <t>17.4.  SERVIÇOS DE TERCEIROS (PESSOA FÍSICA E PESSOA JURÍDICA)</t>
  </si>
  <si>
    <t>17.4.1. Subtotal</t>
  </si>
  <si>
    <t xml:space="preserve">17.5. DIÁRIAS E RESSARCIMENTOS DE DESPESAS DE VIAGENS </t>
  </si>
  <si>
    <t>17.5.1. Subtotal</t>
  </si>
  <si>
    <t>17.6.  BOLSAS</t>
  </si>
  <si>
    <t>17.6.1. Subtotal</t>
  </si>
  <si>
    <t>18. CUSTO DA EXECUÇÃO DO PROJETO</t>
  </si>
  <si>
    <t>19. DESPESAS OPERACIONAIS DA FUNDAÇÃO DE APOIO</t>
  </si>
  <si>
    <t>19.1. CUSTO TOTAL DA DESPESA OPERACIONAL DA FUNDAÇÃO</t>
  </si>
  <si>
    <t>20. SUBTOTAL DO PROJETO</t>
  </si>
  <si>
    <t>21. TAXA DE RESSARCIMENTO À UFRRJ</t>
  </si>
  <si>
    <t>DESCRIÇÃO</t>
  </si>
  <si>
    <t>PERCENTUAL</t>
  </si>
  <si>
    <t>VALOR</t>
  </si>
  <si>
    <t>23. FONTE E DESCRIÇÃO DOS RECURSOS</t>
  </si>
  <si>
    <t>24. DESCRIÇÃO DO FINANCIAMENTO DO PROJETO</t>
  </si>
  <si>
    <t>Mês</t>
  </si>
  <si>
    <t>Ano</t>
  </si>
  <si>
    <t>24.1.1. TOTAL DO DESEMBOLSO (R$)</t>
  </si>
  <si>
    <t>24.2.1. TOTAL DO DESEMBOLSO (R$)</t>
  </si>
  <si>
    <t>VII - CRONOGRAMA DO DESEMBOLSO FINANCEIRO</t>
  </si>
  <si>
    <t xml:space="preserve">PARCERIA COM TRANSFERÊNCIA DE RECURSOS FINANCEIROS </t>
  </si>
  <si>
    <t>23.1. TOTAL DAS RECEITAS (R$)</t>
  </si>
  <si>
    <t>UNIVERSIDADE FEDERAL RURAL DO RIO DE JANEIRO</t>
  </si>
  <si>
    <t>29.427.465/0001-05</t>
  </si>
  <si>
    <t>Seropédica/RJ</t>
  </si>
  <si>
    <t>23.897-000</t>
  </si>
  <si>
    <t>Reitor</t>
  </si>
  <si>
    <t>FUNDAÇÃO DE APOIO À PESQUISA CIENTÍFICA E TECNOLÓGICA DA UFRRJ- FAPUR</t>
  </si>
  <si>
    <t>01.606.606/0001-38</t>
  </si>
  <si>
    <t>23897-035</t>
  </si>
  <si>
    <t>164.050.567-91</t>
  </si>
  <si>
    <t>29.260.727-2</t>
  </si>
  <si>
    <t>DETRAN-RJ</t>
  </si>
  <si>
    <t>Presidente</t>
  </si>
  <si>
    <t>C.H. dedicação semanal</t>
  </si>
  <si>
    <t>Duração (meses)</t>
  </si>
  <si>
    <t>Número de meses</t>
  </si>
  <si>
    <t>Recursos Financeiros</t>
  </si>
  <si>
    <t xml:space="preserve">Eu abaixo assinado, na condição de Presidente da Fundação de Apoio a Pesquisa Cientifica e Tecnológica da UFRRJ (FAPUR), declaro para os devidos fins que o presente Plano de Trabalho foi aprovado no âmbito desta Fundação.
Declaro, ainda, que não serão contratadas empresas das quais participem de alguma forma o Coordenador do Projeto, ou seu cônjuge, companheiro ou parentes em linha reta, colateral ou por afinidade, até o 3º grau.
</t>
  </si>
  <si>
    <t>Cargo/Função</t>
  </si>
  <si>
    <t>Data</t>
  </si>
  <si>
    <t>Assinatura</t>
  </si>
  <si>
    <t>CPF</t>
  </si>
  <si>
    <t>Armando Sales</t>
  </si>
  <si>
    <t>17. Telefone</t>
  </si>
  <si>
    <t>17.1.  OBRAS (REFORMAS)</t>
  </si>
  <si>
    <t>META</t>
  </si>
  <si>
    <t xml:space="preserve">   DESCRIÇÃO DA META</t>
  </si>
  <si>
    <t>Período de realização (em meses)</t>
  </si>
  <si>
    <t>Mês de Início</t>
  </si>
  <si>
    <t>Mês de Término</t>
  </si>
  <si>
    <t xml:space="preserve">
Custo Total da Etapa/Fase [R$]</t>
  </si>
  <si>
    <t>Professor(a) Magistério Superior</t>
  </si>
  <si>
    <t>X – DECLARAÇÃO DO COORDENADOR(A)</t>
  </si>
  <si>
    <t>EMPRESA (NOME)</t>
  </si>
  <si>
    <t>Contrapartida (infraestrutura, RH, equipamentos)</t>
  </si>
  <si>
    <r>
      <rPr>
        <b/>
        <sz val="12"/>
        <rFont val="Arial"/>
        <family val="2"/>
      </rPr>
      <t>24.1.</t>
    </r>
    <r>
      <rPr>
        <b/>
        <sz val="12"/>
        <color rgb="FFFF0000"/>
        <rFont val="Arial"/>
        <family val="2"/>
      </rPr>
      <t xml:space="preserve"> (NOME)</t>
    </r>
  </si>
  <si>
    <r>
      <rPr>
        <b/>
        <sz val="12"/>
        <rFont val="Arial"/>
        <family val="2"/>
      </rPr>
      <t>24.2.</t>
    </r>
    <r>
      <rPr>
        <b/>
        <sz val="12"/>
        <color rgb="FFFF0000"/>
        <rFont val="Arial"/>
        <family val="2"/>
      </rPr>
      <t xml:space="preserve"> (NOME)</t>
    </r>
  </si>
  <si>
    <t>(21) 2682-1337</t>
  </si>
  <si>
    <t>Nome dos servidores</t>
  </si>
  <si>
    <t>MINISTÉRIO DA EDUCAÇÃO</t>
  </si>
  <si>
    <t>Roberto de Souza Rodrigues</t>
  </si>
  <si>
    <t>014.193.637-19</t>
  </si>
  <si>
    <t xml:space="preserve">Custo de Recursos Humanos (CRH) </t>
  </si>
  <si>
    <t>Planilha 2</t>
  </si>
  <si>
    <t>22. BENEFÍCIOS A SEREM OBTIDOS PELA UFRRJ COM A EXECUÇÃO DO PROJETO</t>
  </si>
  <si>
    <t xml:space="preserve">Benefício Equipamento (BEQ) </t>
  </si>
  <si>
    <t xml:space="preserve">Benefício Infra-estrutura (BIF) </t>
  </si>
  <si>
    <t>Benefício Bolsa Aluno (BOA)</t>
  </si>
  <si>
    <t xml:space="preserve">Benefício Acervo Bibliográfico (BAB) </t>
  </si>
  <si>
    <t xml:space="preserve">Benefício Intangível (BIT) </t>
  </si>
  <si>
    <t>21.1. Ressarcimento devido à UFRRJ (RUFRRJ)</t>
  </si>
  <si>
    <t>VIII – APROVAÇÃO DO PROJETO</t>
  </si>
  <si>
    <t xml:space="preserve"> CUSTO DE RECURSOS HUMANOS (CRH)</t>
  </si>
  <si>
    <t xml:space="preserve"> CUSTO DE IMAGEM (CI)</t>
  </si>
  <si>
    <t xml:space="preserve"> CUSTO DE LABORATÓRIO (CL)</t>
  </si>
  <si>
    <t>22.1. Benefícios (BEN)</t>
  </si>
  <si>
    <t>23. RESSARCIMENTO PECUNIÁRIO TOTAL (RESPECTOT)</t>
  </si>
  <si>
    <t>RESPEC (0,10X(CRH+CL+CI))</t>
  </si>
  <si>
    <t>GRU= [(CRH+CL+CI) - 0,10 x(CRH+CL+CI)- BEN]</t>
  </si>
  <si>
    <t>23.1. RESPECTOT= RESPEC + GRU</t>
  </si>
  <si>
    <t>24. TOTAL DO PROJETO</t>
  </si>
  <si>
    <t>26. APROVAÇÃO DA FUNDAÇÃO DE APOIO</t>
  </si>
  <si>
    <t>27. DECLARAÇÃO DO COORDENADOR(A)</t>
  </si>
  <si>
    <t xml:space="preserve"> UNIVERSIDADE FEDERAL RURAL DO RIO DE JANEIRO         </t>
  </si>
  <si>
    <t>Pró-Reitoria/Instituto</t>
  </si>
  <si>
    <t>Departamento/Coordenação/Seção</t>
  </si>
  <si>
    <t>2. UNIDADE EXECUTORA</t>
  </si>
  <si>
    <r>
      <t xml:space="preserve">BR - 465, Km 7, </t>
    </r>
    <r>
      <rPr>
        <i/>
        <sz val="12"/>
        <color theme="1"/>
        <rFont val="Arial"/>
        <family val="2"/>
      </rPr>
      <t xml:space="preserve">Campus </t>
    </r>
    <r>
      <rPr>
        <sz val="12"/>
        <color theme="1"/>
        <rFont val="Arial"/>
        <family val="2"/>
      </rPr>
      <t>Universitário</t>
    </r>
  </si>
  <si>
    <t>gabinete@ufrrj.br</t>
  </si>
  <si>
    <t>8. E-mail</t>
  </si>
  <si>
    <t>(21) 2681-4610</t>
  </si>
  <si>
    <t>IFP/RJ</t>
  </si>
  <si>
    <t>18. Matrícula</t>
  </si>
  <si>
    <r>
      <t xml:space="preserve">BR - 465, Km 7, Rua UO, sn, </t>
    </r>
    <r>
      <rPr>
        <i/>
        <sz val="12"/>
        <color theme="1"/>
        <rFont val="Arial"/>
        <family val="2"/>
      </rPr>
      <t xml:space="preserve">Campus </t>
    </r>
    <r>
      <rPr>
        <sz val="12"/>
        <color theme="1"/>
        <rFont val="Arial"/>
        <family val="2"/>
      </rPr>
      <t>Universitário</t>
    </r>
  </si>
  <si>
    <t>convenios@fapur.org.br</t>
  </si>
  <si>
    <r>
      <t xml:space="preserve">DO FUNDAMENTO LEGAL- A avença, ora estatuída, encontra amparo legal nas disposições assentadas na Deliberação nº 502 de 16 de dezembro de 2021, do Conselho Universitário da UFRRJ, na Lei Federal n° 14.133/2021, cuja licitação resta dispensada com respaldo do seu inciso XV do art. 75, observado, em todo caso, o regime instituído pela pela Lei nº 12.863/2013, pela Lei n° 8.958/94, cujo teor discorre acerca da contratação de fundações por Instituições Federais de Ensino, alterada pela Lei nº 12.349/2010 e regulamentada pelo Decreto nº 7.423/2010, e alterações determinadas pelo Decreto 7.544/2011 e Decreto 8.240/2014. Deve ser também, considerada a Portaria Interministerial nº 424, de 30 de dezembro de 2016, dispõe sobre as normas relativas às transferências de recursos da União mediante convênios e contratos de repasse.
A Universidade Federal Rural do Rio de Janeiro possui uma grande demanda interna para gestão da Instituição como um todo, seja na Pró-Reitoria de Planejamento, Avaliação e Desenvolvimento Institucional – PROPLADI, nos órgãos de aquisição e gestão de materiais (Departamento de Materiais e Serviços Auxiliares – DMSA/PROAF), área financeira (Departamento de Contabilidade e Finanças – DCF/PROAF), além disso, apresenta um número reduzido de servidores técnico-administrativos para atender a grande demanda existente, bem como a impossibilidade de contratação de pessoas para trabalhos por tempo determinado. Com isso, a UFRRJ necessita do suporte de uma fundação de apoio para gestão dos recursos financeiros deste projeto.
A Fundação de Apoio à Pesquisa Científica e Tecnológica da Universidade Federal Rural do Rio de Janeiro – FAPUR, credenciada pelos Ministérios da Ciência, Tecnologia, Inovações e Comunicações (MCTIC) e Educação (MEC) e autorizada pelo Conselho Universitário (CONSU/UFRRJ) como fundação de apoio da UFRRJ, possui uma equipe técnica especializada e capacitada, sistema de gestão informatizado e </t>
    </r>
    <r>
      <rPr>
        <i/>
        <sz val="12"/>
        <color theme="1"/>
        <rFont val="Arial"/>
        <family val="2"/>
      </rPr>
      <t>online</t>
    </r>
    <r>
      <rPr>
        <sz val="12"/>
        <color theme="1"/>
        <rFont val="Arial"/>
        <family val="2"/>
      </rPr>
      <t xml:space="preserve"> para gestão financeira de recursos provenientes de projetos realizados com a UFRRJ, instituições de fomento, empresas públicas e privadas dentre outros. Assim, a FAPUR é a alternativa mais viável para a gestão administrativa deste projeto, pois, conforme estabelecido em seu Estatuto, tem como premissa o apoio ao desenvolvimento de atividades de ensino, pesquisa e extensão, bem como o desenvolvimento institucional, científico e tecnológico da Universidade Federal Rural do Rio de Janeiro, assessorando a gestão e execução dos projetos.
</t>
    </r>
    <r>
      <rPr>
        <b/>
        <sz val="12"/>
        <color theme="1"/>
        <rFont val="Arial"/>
        <family val="2"/>
      </rPr>
      <t>A Lei nº 8.958/94 em seu art. 3º, §1º, com redação dada pela lei n° 12.863/13 prevê:
"[...] que as fundações de apoio, com anuência expressa das instituições apoiadas, poderão captar e receber diretamente os recursos financeiros necessários à formação e à execução dos projetos de pesquisa, desenvolvimento e inovação, sem ingresso na conta única do Tesouro Nacional."</t>
    </r>
    <r>
      <rPr>
        <sz val="12"/>
        <color theme="1"/>
        <rFont val="Arial"/>
        <family val="2"/>
      </rPr>
      <t xml:space="preserve">
Neste sentido se faz de suma importância a celebração de convênio com a finalidade de repassar à FAPUR a gestão dos recursos provenientes do presente projeto para que esta Instituição Federal de Ensino Superior consiga executar a parte técnica e atingir os objetivos propostos. Atualmente a UFRRJ encontra dificuldades na execução de projetos em decorrência das demandas de pessoal, aquisição de insumos e manutenção de bens duráveis, bem como a logística necessária à realização de cada uma das etapas das rotinas realizadas.
A FAPUR poderá realizar a gestão administrativa, financeira, contábil e de logística, dando autonomia à equipe técnica para realizar a parte técnica do projeto, dentro do padrão de excelência esperado para uma Instituição renomada como a UFRRJ.</t>
    </r>
  </si>
  <si>
    <t>Matrícula ou CPF</t>
  </si>
  <si>
    <t>Função no Projeto</t>
  </si>
  <si>
    <t>Custo Total da Etapa/Fase [R$]</t>
  </si>
  <si>
    <t>FONTE</t>
  </si>
  <si>
    <t>DESCRIÇÃO DAS RECEITAS</t>
  </si>
  <si>
    <t>25. DECLARAÇÃO DA UNIDADE EXECUTORA</t>
  </si>
  <si>
    <r>
      <t xml:space="preserve">Declaro, para os devidos fins de direito, na função de Chefe do Departamento de_____________, que o Projeto foi apreciado e aprovado pela Assembleia Departamental em data de ___/___/202__, conforme Documento nº _____, anexo a este Projeto. </t>
    </r>
    <r>
      <rPr>
        <b/>
        <sz val="11"/>
        <color rgb="FFFF0000"/>
        <rFont val="Arial"/>
        <family val="2"/>
      </rPr>
      <t xml:space="preserve">Caso seja aprovado "ad referendum", deverá constar o seguinte texto: (retirar este comentário)
</t>
    </r>
    <r>
      <rPr>
        <sz val="11"/>
        <rFont val="Arial"/>
        <family val="2"/>
      </rPr>
      <t xml:space="preserve">Eu abaixo assinado, na condição de Chefe do Departamento de _____________ declaro, para os devidos fins, que o presente Plano de Trabalho foi aprovado </t>
    </r>
    <r>
      <rPr>
        <i/>
        <sz val="11"/>
        <rFont val="Arial"/>
        <family val="2"/>
      </rPr>
      <t>ad referendum</t>
    </r>
    <r>
      <rPr>
        <sz val="11"/>
        <rFont val="Arial"/>
        <family val="2"/>
      </rPr>
      <t xml:space="preserve"> da Assembleia Departamental, nos termos regimentais.
</t>
    </r>
  </si>
  <si>
    <t>Matrícula</t>
  </si>
  <si>
    <r>
      <t xml:space="preserve">Chefe do Departamento de </t>
    </r>
    <r>
      <rPr>
        <sz val="12"/>
        <color theme="4"/>
        <rFont val="Arial"/>
        <family val="2"/>
      </rPr>
      <t>xxxxx</t>
    </r>
  </si>
  <si>
    <t>Declaro, para os devidos fins de direito, na função de Coordenador(a) do Projeto relacionado ao presente Plano de Trabalho, que cumprirei o disposto neste Projeto e no instrumento jurídico dele derivado e, em especial o disposto na Deliberação CONSU nº 502 de 16 de dezembro de 2021. Declaro ainda, que não possuo cônjuge, companheiro ou parente em linha reta, colateral ou por afinidade, até o 3º grau, não pertencente ao quadro ou do corpo discente da UFRRJ, como integrante da equipe técnica.</t>
  </si>
  <si>
    <t>Cálculo de acordo com Anexo II, Deliberação CONSU nº 502/2021 de 16 de dezembro de 2021.</t>
  </si>
  <si>
    <t>Cálculo de acordo com Anexo III, Deliberação CONSU nº 502/2021 de 16 de dezembro de 2021.</t>
  </si>
  <si>
    <t>Calcular conforme Deliberação</t>
  </si>
  <si>
    <t>Carga Horária Semanal</t>
  </si>
  <si>
    <t>Meses de Dedicação</t>
  </si>
  <si>
    <t>Total do Ressarcimento HH</t>
  </si>
  <si>
    <r>
      <t xml:space="preserve">2) </t>
    </r>
    <r>
      <rPr>
        <b/>
        <sz val="12"/>
        <color theme="1"/>
        <rFont val="Calibri"/>
        <family val="2"/>
        <scheme val="minor"/>
      </rPr>
      <t>Valor homem/hora</t>
    </r>
    <r>
      <rPr>
        <sz val="12"/>
        <color theme="1"/>
        <rFont val="Calibri"/>
        <family val="2"/>
        <scheme val="minor"/>
      </rPr>
      <t xml:space="preserve">: Dividir por 173,8 </t>
    </r>
    <r>
      <rPr>
        <i/>
        <sz val="12"/>
        <color theme="1"/>
        <rFont val="Calibri"/>
        <family val="2"/>
        <scheme val="minor"/>
      </rPr>
      <t xml:space="preserve">(E/173,8) </t>
    </r>
  </si>
  <si>
    <r>
      <t>1)</t>
    </r>
    <r>
      <rPr>
        <b/>
        <sz val="12"/>
        <color theme="1"/>
        <rFont val="Calibri"/>
        <family val="2"/>
        <scheme val="minor"/>
      </rPr>
      <t xml:space="preserve"> Remuneração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(vencimento Padrão + atribuição por titulação)</t>
    </r>
  </si>
  <si>
    <r>
      <t xml:space="preserve">4)  </t>
    </r>
    <r>
      <rPr>
        <b/>
        <sz val="12"/>
        <color theme="1"/>
        <rFont val="Calibri"/>
        <family val="2"/>
        <scheme val="minor"/>
      </rPr>
      <t>Custo total</t>
    </r>
    <r>
      <rPr>
        <sz val="12"/>
        <color theme="1"/>
        <rFont val="Calibri"/>
        <family val="2"/>
        <scheme val="minor"/>
      </rPr>
      <t xml:space="preserve">: G x D                      </t>
    </r>
    <r>
      <rPr>
        <b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Valor Mensal x Meses de Dedicação</t>
    </r>
  </si>
  <si>
    <r>
      <t xml:space="preserve">3) </t>
    </r>
    <r>
      <rPr>
        <b/>
        <sz val="12"/>
        <color theme="1"/>
        <rFont val="Calibri"/>
        <family val="2"/>
        <scheme val="minor"/>
      </rPr>
      <t>Custo Mensal de pessoal</t>
    </r>
    <r>
      <rPr>
        <sz val="12"/>
        <color theme="1"/>
        <rFont val="Calibri"/>
        <family val="2"/>
        <scheme val="minor"/>
      </rPr>
      <t xml:space="preserve">: F x C x 4 </t>
    </r>
    <r>
      <rPr>
        <i/>
        <sz val="12"/>
        <color theme="1"/>
        <rFont val="Calibri"/>
        <family val="2"/>
        <scheme val="minor"/>
      </rPr>
      <t xml:space="preserve"> Semanal x Carga Horária Semanal x 4 Semanas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</si>
</sst>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#,##0.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4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u/>
      <sz val="12"/>
      <color theme="10"/>
      <name val="Arial"/>
      <family val="2"/>
    </font>
    <font>
      <b/>
      <sz val="14"/>
      <color theme="1"/>
      <name val="Arial Black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i/>
      <sz val="14"/>
      <color theme="4"/>
      <name val="Arial"/>
      <family val="2"/>
    </font>
    <font>
      <i/>
      <sz val="11"/>
      <name val="Arial"/>
      <family val="2"/>
    </font>
    <font>
      <sz val="12"/>
      <color theme="4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FFFFFF"/>
      </bottom>
      <diagonal/>
    </border>
    <border>
      <left/>
      <right/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 style="medium">
        <color rgb="FFFFFFFF"/>
      </top>
      <bottom style="medium">
        <color indexed="64"/>
      </bottom>
      <diagonal/>
    </border>
    <border>
      <left/>
      <right/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546">
    <xf numFmtId="0" fontId="0" fillId="0" borderId="0" xfId="0"/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8" fillId="0" borderId="0" xfId="1" applyFont="1" applyAlignment="1">
      <alignment vertical="center"/>
    </xf>
    <xf numFmtId="0" fontId="4" fillId="0" borderId="0" xfId="0" applyFont="1" applyBorder="1"/>
    <xf numFmtId="0" fontId="4" fillId="0" borderId="10" xfId="0" applyFont="1" applyBorder="1"/>
    <xf numFmtId="0" fontId="4" fillId="0" borderId="0" xfId="0" applyFont="1" applyAlignment="1">
      <alignment wrapText="1"/>
    </xf>
    <xf numFmtId="0" fontId="6" fillId="0" borderId="26" xfId="0" applyFont="1" applyBorder="1" applyAlignment="1">
      <alignment horizontal="center" vertical="center" wrapText="1"/>
    </xf>
    <xf numFmtId="0" fontId="4" fillId="4" borderId="0" xfId="0" applyFont="1" applyFill="1"/>
    <xf numFmtId="0" fontId="4" fillId="4" borderId="2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1" xfId="0" applyFont="1" applyBorder="1"/>
    <xf numFmtId="0" fontId="1" fillId="0" borderId="0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44" fontId="4" fillId="0" borderId="21" xfId="2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44" fontId="6" fillId="4" borderId="21" xfId="2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4" borderId="6" xfId="0" applyFont="1" applyFill="1" applyBorder="1" applyAlignment="1">
      <alignment horizontal="right" vertical="center" wrapText="1"/>
    </xf>
    <xf numFmtId="0" fontId="1" fillId="4" borderId="7" xfId="0" applyFont="1" applyFill="1" applyBorder="1" applyAlignment="1">
      <alignment horizontal="right" vertical="center" wrapText="1"/>
    </xf>
    <xf numFmtId="44" fontId="1" fillId="4" borderId="7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horizontal="right" vertical="center" wrapText="1"/>
    </xf>
    <xf numFmtId="44" fontId="1" fillId="4" borderId="0" xfId="0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vertical="center"/>
    </xf>
    <xf numFmtId="0" fontId="12" fillId="0" borderId="59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21" fillId="4" borderId="21" xfId="1" applyFont="1" applyFill="1" applyBorder="1" applyAlignment="1">
      <alignment horizontal="center" vertical="center" wrapText="1"/>
    </xf>
    <xf numFmtId="44" fontId="21" fillId="4" borderId="21" xfId="2" applyFont="1" applyFill="1" applyBorder="1" applyAlignment="1">
      <alignment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Border="1"/>
    <xf numFmtId="0" fontId="1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21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4" fontId="1" fillId="0" borderId="0" xfId="2" applyFont="1" applyBorder="1" applyAlignment="1">
      <alignment horizontal="center" vertical="center" wrapText="1"/>
    </xf>
    <xf numFmtId="44" fontId="1" fillId="0" borderId="10" xfId="2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26" fillId="9" borderId="21" xfId="0" applyFont="1" applyFill="1" applyBorder="1" applyAlignment="1">
      <alignment horizontal="center" vertical="center" wrapText="1"/>
    </xf>
    <xf numFmtId="0" fontId="33" fillId="9" borderId="21" xfId="0" applyFont="1" applyFill="1" applyBorder="1" applyAlignment="1">
      <alignment horizontal="center" vertical="center" wrapText="1"/>
    </xf>
    <xf numFmtId="0" fontId="34" fillId="4" borderId="21" xfId="0" applyFont="1" applyFill="1" applyBorder="1" applyAlignment="1">
      <alignment vertical="center"/>
    </xf>
    <xf numFmtId="0" fontId="34" fillId="4" borderId="21" xfId="0" applyFont="1" applyFill="1" applyBorder="1" applyAlignment="1">
      <alignment horizontal="center" vertical="center"/>
    </xf>
    <xf numFmtId="164" fontId="33" fillId="0" borderId="21" xfId="0" applyNumberFormat="1" applyFont="1" applyBorder="1" applyAlignment="1">
      <alignment horizontal="center" vertical="center"/>
    </xf>
    <xf numFmtId="0" fontId="33" fillId="0" borderId="0" xfId="0" applyFont="1"/>
    <xf numFmtId="165" fontId="33" fillId="0" borderId="0" xfId="0" applyNumberFormat="1" applyFont="1"/>
    <xf numFmtId="164" fontId="33" fillId="0" borderId="21" xfId="0" applyNumberFormat="1" applyFont="1" applyBorder="1"/>
    <xf numFmtId="9" fontId="21" fillId="0" borderId="21" xfId="0" applyNumberFormat="1" applyFont="1" applyBorder="1" applyAlignment="1">
      <alignment horizontal="center" vertical="center" wrapText="1"/>
    </xf>
    <xf numFmtId="0" fontId="21" fillId="0" borderId="21" xfId="0" applyNumberFormat="1" applyFont="1" applyBorder="1" applyAlignment="1">
      <alignment horizontal="center" vertical="center" wrapText="1"/>
    </xf>
    <xf numFmtId="44" fontId="4" fillId="0" borderId="21" xfId="2" applyFont="1" applyBorder="1" applyAlignment="1">
      <alignment horizontal="left" vertical="center" wrapText="1"/>
    </xf>
    <xf numFmtId="44" fontId="4" fillId="0" borderId="26" xfId="2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8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4" fontId="4" fillId="4" borderId="21" xfId="2" applyFont="1" applyFill="1" applyBorder="1" applyAlignment="1">
      <alignment horizontal="left" vertical="center" wrapText="1"/>
    </xf>
    <xf numFmtId="44" fontId="4" fillId="4" borderId="26" xfId="2" applyFont="1" applyFill="1" applyBorder="1" applyAlignment="1">
      <alignment horizontal="left" vertical="center" wrapText="1"/>
    </xf>
    <xf numFmtId="44" fontId="4" fillId="0" borderId="30" xfId="2" applyFont="1" applyBorder="1" applyAlignment="1">
      <alignment horizontal="left" vertical="center" wrapText="1"/>
    </xf>
    <xf numFmtId="44" fontId="4" fillId="0" borderId="31" xfId="2" applyFont="1" applyBorder="1" applyAlignment="1">
      <alignment horizontal="left" vertical="center" wrapText="1"/>
    </xf>
    <xf numFmtId="44" fontId="4" fillId="0" borderId="51" xfId="2" applyFont="1" applyBorder="1" applyAlignment="1">
      <alignment horizontal="left" vertical="center" wrapText="1"/>
    </xf>
    <xf numFmtId="0" fontId="1" fillId="0" borderId="46" xfId="0" applyFont="1" applyBorder="1" applyAlignment="1">
      <alignment horizontal="right" vertical="center" wrapText="1"/>
    </xf>
    <xf numFmtId="0" fontId="1" fillId="0" borderId="50" xfId="0" applyFont="1" applyBorder="1" applyAlignment="1">
      <alignment horizontal="right" vertical="center" wrapText="1"/>
    </xf>
    <xf numFmtId="0" fontId="1" fillId="0" borderId="47" xfId="0" applyFont="1" applyBorder="1" applyAlignment="1">
      <alignment horizontal="right" vertical="center" wrapText="1"/>
    </xf>
    <xf numFmtId="44" fontId="1" fillId="0" borderId="28" xfId="2" applyFont="1" applyBorder="1" applyAlignment="1">
      <alignment horizontal="left" vertical="center" wrapText="1"/>
    </xf>
    <xf numFmtId="44" fontId="1" fillId="0" borderId="29" xfId="2" applyFont="1" applyBorder="1" applyAlignment="1">
      <alignment horizontal="left" vertical="center" wrapText="1"/>
    </xf>
    <xf numFmtId="0" fontId="17" fillId="4" borderId="11" xfId="0" applyFont="1" applyFill="1" applyBorder="1" applyAlignment="1">
      <alignment horizontal="justify" vertical="center" wrapText="1"/>
    </xf>
    <xf numFmtId="0" fontId="17" fillId="4" borderId="0" xfId="0" applyFont="1" applyFill="1" applyBorder="1" applyAlignment="1">
      <alignment horizontal="justify" vertical="center" wrapText="1"/>
    </xf>
    <xf numFmtId="0" fontId="17" fillId="4" borderId="10" xfId="0" applyFont="1" applyFill="1" applyBorder="1" applyAlignment="1">
      <alignment horizontal="justify" vertical="center" wrapText="1"/>
    </xf>
    <xf numFmtId="0" fontId="17" fillId="4" borderId="6" xfId="0" applyFont="1" applyFill="1" applyBorder="1" applyAlignment="1">
      <alignment horizontal="justify" vertical="center" wrapText="1"/>
    </xf>
    <xf numFmtId="0" fontId="17" fillId="4" borderId="7" xfId="0" applyFont="1" applyFill="1" applyBorder="1" applyAlignment="1">
      <alignment horizontal="justify" vertical="center" wrapText="1"/>
    </xf>
    <xf numFmtId="0" fontId="17" fillId="4" borderId="4" xfId="0" applyFont="1" applyFill="1" applyBorder="1" applyAlignment="1">
      <alignment horizontal="justify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5" borderId="22" xfId="0" applyFont="1" applyFill="1" applyBorder="1" applyAlignment="1">
      <alignment horizontal="left" vertical="center"/>
    </xf>
    <xf numFmtId="0" fontId="17" fillId="5" borderId="23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left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left" vertical="center" wrapText="1"/>
    </xf>
    <xf numFmtId="0" fontId="12" fillId="2" borderId="55" xfId="0" applyFont="1" applyFill="1" applyBorder="1" applyAlignment="1">
      <alignment horizontal="left" vertical="center" wrapText="1"/>
    </xf>
    <xf numFmtId="0" fontId="12" fillId="2" borderId="56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left" vertical="center" wrapText="1"/>
    </xf>
    <xf numFmtId="0" fontId="12" fillId="0" borderId="51" xfId="0" applyFont="1" applyFill="1" applyBorder="1" applyAlignment="1">
      <alignment horizontal="left" vertical="center" wrapText="1"/>
    </xf>
    <xf numFmtId="0" fontId="23" fillId="5" borderId="57" xfId="0" applyFont="1" applyFill="1" applyBorder="1" applyAlignment="1">
      <alignment horizontal="center" vertical="center" wrapText="1"/>
    </xf>
    <xf numFmtId="0" fontId="23" fillId="5" borderId="6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53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58" xfId="0" applyFont="1" applyFill="1" applyBorder="1" applyAlignment="1">
      <alignment horizontal="left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1" fillId="8" borderId="44" xfId="0" applyFont="1" applyFill="1" applyBorder="1" applyAlignment="1">
      <alignment horizontal="left" vertical="center" wrapText="1"/>
    </xf>
    <xf numFmtId="0" fontId="1" fillId="8" borderId="31" xfId="0" applyFont="1" applyFill="1" applyBorder="1" applyAlignment="1">
      <alignment horizontal="left" vertical="center" wrapText="1"/>
    </xf>
    <xf numFmtId="0" fontId="1" fillId="8" borderId="51" xfId="0" applyFont="1" applyFill="1" applyBorder="1" applyAlignment="1">
      <alignment horizontal="left" vertical="center" wrapText="1"/>
    </xf>
    <xf numFmtId="0" fontId="1" fillId="0" borderId="44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1" fillId="0" borderId="21" xfId="0" applyFont="1" applyFill="1" applyBorder="1" applyAlignment="1">
      <alignment horizontal="center" wrapText="1"/>
    </xf>
    <xf numFmtId="0" fontId="17" fillId="0" borderId="35" xfId="0" applyFont="1" applyBorder="1" applyAlignment="1">
      <alignment horizontal="justify" vertical="center" wrapText="1"/>
    </xf>
    <xf numFmtId="0" fontId="17" fillId="0" borderId="36" xfId="0" applyFont="1" applyBorder="1" applyAlignment="1">
      <alignment horizontal="justify" vertical="center" wrapText="1"/>
    </xf>
    <xf numFmtId="0" fontId="17" fillId="0" borderId="53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5" fillId="4" borderId="27" xfId="0" applyFont="1" applyFill="1" applyBorder="1" applyAlignment="1">
      <alignment horizontal="right" vertical="center" wrapText="1"/>
    </xf>
    <xf numFmtId="0" fontId="5" fillId="4" borderId="28" xfId="0" applyFont="1" applyFill="1" applyBorder="1" applyAlignment="1">
      <alignment horizontal="right" vertical="center" wrapText="1"/>
    </xf>
    <xf numFmtId="44" fontId="5" fillId="4" borderId="28" xfId="2" applyFont="1" applyFill="1" applyBorder="1" applyAlignment="1">
      <alignment horizontal="center" vertical="center" wrapText="1"/>
    </xf>
    <xf numFmtId="44" fontId="5" fillId="4" borderId="29" xfId="2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left" vertical="center"/>
    </xf>
    <xf numFmtId="0" fontId="12" fillId="5" borderId="24" xfId="0" applyFont="1" applyFill="1" applyBorder="1" applyAlignment="1">
      <alignment horizontal="left" vertical="center"/>
    </xf>
    <xf numFmtId="0" fontId="17" fillId="4" borderId="46" xfId="0" applyFont="1" applyFill="1" applyBorder="1" applyAlignment="1">
      <alignment horizontal="justify" vertical="center" wrapText="1"/>
    </xf>
    <xf numFmtId="0" fontId="17" fillId="4" borderId="50" xfId="0" applyFont="1" applyFill="1" applyBorder="1" applyAlignment="1">
      <alignment horizontal="justify" vertical="center" wrapText="1"/>
    </xf>
    <xf numFmtId="0" fontId="17" fillId="4" borderId="52" xfId="0" applyFont="1" applyFill="1" applyBorder="1" applyAlignment="1">
      <alignment horizontal="justify" vertical="center" wrapText="1"/>
    </xf>
    <xf numFmtId="0" fontId="12" fillId="0" borderId="17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2" fillId="0" borderId="60" xfId="0" applyFont="1" applyBorder="1" applyAlignment="1">
      <alignment vertical="center" wrapText="1"/>
    </xf>
    <xf numFmtId="0" fontId="12" fillId="0" borderId="6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3" fontId="17" fillId="0" borderId="6" xfId="0" applyNumberFormat="1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wrapText="1"/>
    </xf>
    <xf numFmtId="0" fontId="17" fillId="0" borderId="7" xfId="0" applyFont="1" applyBorder="1" applyAlignment="1">
      <alignment horizontal="left" wrapText="1"/>
    </xf>
    <xf numFmtId="0" fontId="17" fillId="0" borderId="64" xfId="0" applyFont="1" applyBorder="1" applyAlignment="1">
      <alignment horizontal="left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2" fillId="0" borderId="38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right" vertical="center" wrapText="1"/>
    </xf>
    <xf numFmtId="0" fontId="16" fillId="2" borderId="50" xfId="0" applyFont="1" applyFill="1" applyBorder="1" applyAlignment="1">
      <alignment horizontal="right" vertical="center" wrapText="1"/>
    </xf>
    <xf numFmtId="0" fontId="16" fillId="2" borderId="47" xfId="0" applyFont="1" applyFill="1" applyBorder="1" applyAlignment="1">
      <alignment horizontal="right" vertical="center" wrapText="1"/>
    </xf>
    <xf numFmtId="0" fontId="25" fillId="2" borderId="44" xfId="0" applyFont="1" applyFill="1" applyBorder="1" applyAlignment="1">
      <alignment horizontal="left" vertical="center" wrapText="1"/>
    </xf>
    <xf numFmtId="0" fontId="25" fillId="2" borderId="31" xfId="0" applyFont="1" applyFill="1" applyBorder="1" applyAlignment="1">
      <alignment horizontal="left" vertical="center" wrapText="1"/>
    </xf>
    <xf numFmtId="0" fontId="25" fillId="2" borderId="51" xfId="0" applyFont="1" applyFill="1" applyBorder="1" applyAlignment="1">
      <alignment horizontal="left" vertical="center" wrapText="1"/>
    </xf>
    <xf numFmtId="0" fontId="12" fillId="5" borderId="54" xfId="0" applyFont="1" applyFill="1" applyBorder="1" applyAlignment="1">
      <alignment horizontal="left" vertical="center"/>
    </xf>
    <xf numFmtId="0" fontId="12" fillId="5" borderId="55" xfId="0" applyFont="1" applyFill="1" applyBorder="1" applyAlignment="1">
      <alignment horizontal="left" vertical="center"/>
    </xf>
    <xf numFmtId="0" fontId="12" fillId="5" borderId="56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51" xfId="0" applyFont="1" applyFill="1" applyBorder="1" applyAlignment="1">
      <alignment horizontal="left" vertical="center" wrapText="1"/>
    </xf>
    <xf numFmtId="0" fontId="4" fillId="0" borderId="35" xfId="0" applyFont="1" applyBorder="1" applyAlignment="1">
      <alignment horizontal="justify" vertical="top" wrapText="1"/>
    </xf>
    <xf numFmtId="0" fontId="4" fillId="0" borderId="36" xfId="0" applyFont="1" applyBorder="1" applyAlignment="1">
      <alignment horizontal="justify" vertical="top" wrapText="1"/>
    </xf>
    <xf numFmtId="0" fontId="4" fillId="0" borderId="53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45" xfId="0" applyFont="1" applyBorder="1" applyAlignment="1">
      <alignment horizontal="justify" vertical="top" wrapText="1"/>
    </xf>
    <xf numFmtId="0" fontId="4" fillId="0" borderId="33" xfId="0" applyFont="1" applyBorder="1" applyAlignment="1">
      <alignment horizontal="justify" vertical="top" wrapText="1"/>
    </xf>
    <xf numFmtId="0" fontId="4" fillId="0" borderId="58" xfId="0" applyFont="1" applyBorder="1" applyAlignment="1">
      <alignment horizontal="justify" vertical="top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" fillId="0" borderId="57" xfId="0" applyFont="1" applyBorder="1" applyAlignment="1">
      <alignment horizontal="justify" vertical="center" wrapText="1"/>
    </xf>
    <xf numFmtId="0" fontId="1" fillId="0" borderId="37" xfId="0" applyFont="1" applyBorder="1" applyAlignment="1">
      <alignment horizontal="justify" vertical="center" wrapText="1"/>
    </xf>
    <xf numFmtId="0" fontId="1" fillId="0" borderId="39" xfId="0" applyFont="1" applyBorder="1" applyAlignment="1">
      <alignment horizontal="justify" vertical="center" wrapText="1"/>
    </xf>
    <xf numFmtId="0" fontId="22" fillId="0" borderId="6" xfId="1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horizontal="left" vertical="center"/>
    </xf>
    <xf numFmtId="0" fontId="17" fillId="5" borderId="5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44" fontId="5" fillId="0" borderId="48" xfId="0" applyNumberFormat="1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51" xfId="0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justify" vertical="center" wrapText="1"/>
    </xf>
    <xf numFmtId="0" fontId="17" fillId="4" borderId="36" xfId="0" applyFont="1" applyFill="1" applyBorder="1" applyAlignment="1">
      <alignment horizontal="justify" vertical="center"/>
    </xf>
    <xf numFmtId="0" fontId="17" fillId="4" borderId="53" xfId="0" applyFont="1" applyFill="1" applyBorder="1" applyAlignment="1">
      <alignment horizontal="justify" vertical="center"/>
    </xf>
    <xf numFmtId="0" fontId="17" fillId="4" borderId="11" xfId="0" applyFont="1" applyFill="1" applyBorder="1" applyAlignment="1">
      <alignment horizontal="justify" vertical="center"/>
    </xf>
    <xf numFmtId="0" fontId="17" fillId="4" borderId="0" xfId="0" applyFont="1" applyFill="1" applyBorder="1" applyAlignment="1">
      <alignment horizontal="justify" vertical="center"/>
    </xf>
    <xf numFmtId="0" fontId="17" fillId="4" borderId="10" xfId="0" applyFont="1" applyFill="1" applyBorder="1" applyAlignment="1">
      <alignment horizontal="justify" vertical="center"/>
    </xf>
    <xf numFmtId="0" fontId="17" fillId="4" borderId="6" xfId="0" applyFont="1" applyFill="1" applyBorder="1" applyAlignment="1">
      <alignment horizontal="justify" vertical="center"/>
    </xf>
    <xf numFmtId="0" fontId="17" fillId="4" borderId="7" xfId="0" applyFont="1" applyFill="1" applyBorder="1" applyAlignment="1">
      <alignment horizontal="justify" vertical="center"/>
    </xf>
    <xf numFmtId="0" fontId="17" fillId="4" borderId="4" xfId="0" applyFont="1" applyFill="1" applyBorder="1" applyAlignment="1">
      <alignment horizontal="justify" vertical="center"/>
    </xf>
    <xf numFmtId="0" fontId="11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left" vertical="center" wrapText="1"/>
    </xf>
    <xf numFmtId="0" fontId="17" fillId="5" borderId="23" xfId="0" applyFont="1" applyFill="1" applyBorder="1" applyAlignment="1">
      <alignment horizontal="left" vertical="center" wrapText="1"/>
    </xf>
    <xf numFmtId="0" fontId="17" fillId="5" borderId="24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14" fontId="17" fillId="0" borderId="6" xfId="0" applyNumberFormat="1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 wrapText="1"/>
    </xf>
    <xf numFmtId="14" fontId="17" fillId="0" borderId="6" xfId="0" applyNumberFormat="1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6" fillId="2" borderId="5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28" fillId="6" borderId="13" xfId="0" applyFont="1" applyFill="1" applyBorder="1" applyAlignment="1">
      <alignment horizontal="center"/>
    </xf>
    <xf numFmtId="0" fontId="29" fillId="6" borderId="14" xfId="0" applyFont="1" applyFill="1" applyBorder="1" applyAlignment="1">
      <alignment horizontal="center"/>
    </xf>
    <xf numFmtId="0" fontId="29" fillId="6" borderId="3" xfId="0" applyFont="1" applyFill="1" applyBorder="1" applyAlignment="1">
      <alignment horizontal="center"/>
    </xf>
    <xf numFmtId="0" fontId="28" fillId="6" borderId="6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horizontal="center" vertical="center"/>
    </xf>
    <xf numFmtId="0" fontId="12" fillId="5" borderId="54" xfId="0" applyFont="1" applyFill="1" applyBorder="1" applyAlignment="1">
      <alignment horizontal="left" vertical="center" wrapText="1"/>
    </xf>
    <xf numFmtId="0" fontId="12" fillId="5" borderId="55" xfId="0" applyFont="1" applyFill="1" applyBorder="1" applyAlignment="1">
      <alignment horizontal="left" vertical="center" wrapText="1"/>
    </xf>
    <xf numFmtId="0" fontId="12" fillId="5" borderId="56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justify" vertical="center" wrapText="1"/>
    </xf>
    <xf numFmtId="0" fontId="1" fillId="0" borderId="28" xfId="0" applyFont="1" applyBorder="1" applyAlignment="1">
      <alignment horizontal="justify" vertical="center" wrapText="1"/>
    </xf>
    <xf numFmtId="0" fontId="1" fillId="0" borderId="29" xfId="0" applyFont="1" applyBorder="1" applyAlignment="1">
      <alignment horizontal="justify" vertical="center" wrapText="1"/>
    </xf>
    <xf numFmtId="0" fontId="20" fillId="0" borderId="35" xfId="0" applyFont="1" applyBorder="1" applyAlignment="1">
      <alignment horizontal="justify" vertical="center" wrapText="1"/>
    </xf>
    <xf numFmtId="0" fontId="20" fillId="0" borderId="36" xfId="0" applyFont="1" applyBorder="1" applyAlignment="1">
      <alignment horizontal="justify" vertical="center" wrapText="1"/>
    </xf>
    <xf numFmtId="0" fontId="20" fillId="0" borderId="53" xfId="0" applyFont="1" applyBorder="1" applyAlignment="1">
      <alignment horizontal="justify" vertical="center" wrapText="1"/>
    </xf>
    <xf numFmtId="0" fontId="20" fillId="0" borderId="11" xfId="0" applyFont="1" applyBorder="1" applyAlignment="1">
      <alignment horizontal="justify" vertical="center" wrapText="1"/>
    </xf>
    <xf numFmtId="0" fontId="20" fillId="0" borderId="0" xfId="0" applyFont="1" applyBorder="1" applyAlignment="1">
      <alignment horizontal="justify" vertical="center" wrapText="1"/>
    </xf>
    <xf numFmtId="0" fontId="20" fillId="0" borderId="10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justify" vertical="center" wrapText="1"/>
    </xf>
    <xf numFmtId="0" fontId="20" fillId="0" borderId="7" xfId="0" applyFont="1" applyBorder="1" applyAlignment="1">
      <alignment horizontal="justify" vertical="center" wrapText="1"/>
    </xf>
    <xf numFmtId="0" fontId="20" fillId="0" borderId="4" xfId="0" applyFont="1" applyBorder="1" applyAlignment="1">
      <alignment horizontal="justify" vertical="center" wrapText="1"/>
    </xf>
    <xf numFmtId="0" fontId="17" fillId="4" borderId="35" xfId="0" quotePrefix="1" applyFont="1" applyFill="1" applyBorder="1" applyAlignment="1">
      <alignment horizontal="justify" vertical="center" wrapText="1"/>
    </xf>
    <xf numFmtId="44" fontId="1" fillId="0" borderId="30" xfId="2" applyFont="1" applyBorder="1" applyAlignment="1">
      <alignment horizontal="left" vertical="center" wrapText="1"/>
    </xf>
    <xf numFmtId="44" fontId="1" fillId="0" borderId="51" xfId="2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4" fontId="4" fillId="0" borderId="30" xfId="2" applyNumberFormat="1" applyFont="1" applyBorder="1" applyAlignment="1">
      <alignment horizontal="left" vertical="center" wrapText="1"/>
    </xf>
    <xf numFmtId="44" fontId="4" fillId="0" borderId="51" xfId="2" applyNumberFormat="1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63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" fillId="0" borderId="35" xfId="0" applyFont="1" applyBorder="1"/>
    <xf numFmtId="0" fontId="1" fillId="0" borderId="36" xfId="0" applyFont="1" applyBorder="1"/>
    <xf numFmtId="0" fontId="1" fillId="0" borderId="4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63" xfId="0" applyFont="1" applyBorder="1"/>
    <xf numFmtId="0" fontId="2" fillId="0" borderId="4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2" fillId="5" borderId="41" xfId="0" applyFont="1" applyFill="1" applyBorder="1" applyAlignment="1">
      <alignment horizontal="right" vertical="center" wrapText="1"/>
    </xf>
    <xf numFmtId="0" fontId="12" fillId="5" borderId="42" xfId="0" applyFont="1" applyFill="1" applyBorder="1" applyAlignment="1">
      <alignment horizontal="right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44" fontId="1" fillId="0" borderId="42" xfId="2" applyFont="1" applyBorder="1" applyAlignment="1">
      <alignment horizontal="left" vertical="center" wrapText="1"/>
    </xf>
    <xf numFmtId="44" fontId="1" fillId="0" borderId="43" xfId="2" applyFont="1" applyBorder="1" applyAlignment="1">
      <alignment horizontal="left" vertical="center" wrapText="1"/>
    </xf>
    <xf numFmtId="44" fontId="1" fillId="0" borderId="28" xfId="0" applyNumberFormat="1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3" fillId="5" borderId="41" xfId="0" applyFont="1" applyFill="1" applyBorder="1" applyAlignment="1">
      <alignment horizontal="right" vertical="center" wrapText="1"/>
    </xf>
    <xf numFmtId="0" fontId="13" fillId="5" borderId="42" xfId="0" applyFont="1" applyFill="1" applyBorder="1" applyAlignment="1">
      <alignment horizontal="right" vertical="center" wrapText="1"/>
    </xf>
    <xf numFmtId="0" fontId="16" fillId="3" borderId="54" xfId="0" applyFont="1" applyFill="1" applyBorder="1" applyAlignment="1">
      <alignment horizontal="left" vertical="center"/>
    </xf>
    <xf numFmtId="0" fontId="16" fillId="3" borderId="55" xfId="0" applyFont="1" applyFill="1" applyBorder="1" applyAlignment="1">
      <alignment horizontal="left" vertical="center"/>
    </xf>
    <xf numFmtId="0" fontId="16" fillId="3" borderId="56" xfId="0" applyFont="1" applyFill="1" applyBorder="1" applyAlignment="1">
      <alignment horizontal="left" vertical="center"/>
    </xf>
    <xf numFmtId="44" fontId="1" fillId="4" borderId="42" xfId="0" applyNumberFormat="1" applyFont="1" applyFill="1" applyBorder="1" applyAlignment="1">
      <alignment horizontal="left" vertical="center" wrapText="1"/>
    </xf>
    <xf numFmtId="44" fontId="1" fillId="4" borderId="43" xfId="0" applyNumberFormat="1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horizontal="left" wrapText="1"/>
    </xf>
    <xf numFmtId="0" fontId="12" fillId="0" borderId="36" xfId="0" applyFont="1" applyBorder="1" applyAlignment="1">
      <alignment horizontal="left" wrapText="1"/>
    </xf>
    <xf numFmtId="0" fontId="12" fillId="0" borderId="53" xfId="0" applyFont="1" applyBorder="1" applyAlignment="1">
      <alignment horizontal="left" wrapText="1"/>
    </xf>
    <xf numFmtId="14" fontId="17" fillId="0" borderId="65" xfId="0" applyNumberFormat="1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 wrapText="1"/>
    </xf>
    <xf numFmtId="0" fontId="17" fillId="0" borderId="49" xfId="0" applyFont="1" applyBorder="1" applyAlignment="1">
      <alignment horizontal="left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65" xfId="0" applyFont="1" applyBorder="1" applyAlignment="1">
      <alignment horizontal="center" vertical="center" wrapText="1"/>
    </xf>
    <xf numFmtId="0" fontId="33" fillId="0" borderId="0" xfId="0" applyFont="1" applyBorder="1"/>
    <xf numFmtId="0" fontId="33" fillId="0" borderId="10" xfId="0" applyFont="1" applyBorder="1"/>
    <xf numFmtId="0" fontId="33" fillId="0" borderId="65" xfId="0" applyFont="1" applyBorder="1"/>
    <xf numFmtId="0" fontId="33" fillId="0" borderId="68" xfId="0" applyFont="1" applyBorder="1"/>
    <xf numFmtId="0" fontId="33" fillId="0" borderId="7" xfId="0" applyFont="1" applyBorder="1"/>
    <xf numFmtId="0" fontId="33" fillId="0" borderId="4" xfId="0" applyFont="1" applyBorder="1"/>
    <xf numFmtId="14" fontId="17" fillId="0" borderId="65" xfId="0" applyNumberFormat="1" applyFont="1" applyBorder="1" applyAlignment="1">
      <alignment horizontal="left" vertical="center" wrapText="1"/>
    </xf>
    <xf numFmtId="0" fontId="17" fillId="0" borderId="68" xfId="0" applyFont="1" applyBorder="1" applyAlignment="1">
      <alignment horizontal="left" vertical="center" wrapText="1"/>
    </xf>
    <xf numFmtId="0" fontId="17" fillId="0" borderId="64" xfId="0" applyFont="1" applyBorder="1" applyAlignment="1">
      <alignment horizontal="left" vertical="center" wrapText="1"/>
    </xf>
    <xf numFmtId="0" fontId="4" fillId="0" borderId="35" xfId="0" applyFont="1" applyFill="1" applyBorder="1" applyAlignment="1">
      <alignment horizontal="justify" vertical="center" wrapText="1"/>
    </xf>
    <xf numFmtId="0" fontId="4" fillId="0" borderId="36" xfId="0" applyFont="1" applyFill="1" applyBorder="1" applyAlignment="1">
      <alignment horizontal="justify" vertical="center" wrapText="1"/>
    </xf>
    <xf numFmtId="0" fontId="4" fillId="0" borderId="53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4" fillId="0" borderId="45" xfId="0" applyFont="1" applyFill="1" applyBorder="1" applyAlignment="1">
      <alignment horizontal="justify" vertical="center" wrapText="1"/>
    </xf>
    <xf numFmtId="0" fontId="4" fillId="0" borderId="33" xfId="0" applyFont="1" applyFill="1" applyBorder="1" applyAlignment="1">
      <alignment horizontal="justify" vertical="center" wrapText="1"/>
    </xf>
    <xf numFmtId="0" fontId="4" fillId="0" borderId="58" xfId="0" applyFont="1" applyFill="1" applyBorder="1" applyAlignment="1">
      <alignment horizontal="justify" vertical="center" wrapText="1"/>
    </xf>
    <xf numFmtId="0" fontId="12" fillId="0" borderId="11" xfId="0" applyFont="1" applyBorder="1"/>
    <xf numFmtId="0" fontId="12" fillId="0" borderId="0" xfId="0" applyFont="1" applyBorder="1"/>
    <xf numFmtId="0" fontId="12" fillId="0" borderId="63" xfId="0" applyFont="1" applyBorder="1"/>
    <xf numFmtId="0" fontId="12" fillId="0" borderId="35" xfId="0" applyFont="1" applyBorder="1"/>
    <xf numFmtId="0" fontId="12" fillId="0" borderId="36" xfId="0" applyFont="1" applyBorder="1"/>
    <xf numFmtId="0" fontId="12" fillId="0" borderId="40" xfId="0" applyFont="1" applyBorder="1"/>
    <xf numFmtId="0" fontId="17" fillId="0" borderId="1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 wrapText="1"/>
    </xf>
    <xf numFmtId="0" fontId="5" fillId="2" borderId="56" xfId="0" applyFont="1" applyFill="1" applyBorder="1" applyAlignment="1">
      <alignment horizontal="left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53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0" fillId="0" borderId="0" xfId="0" applyBorder="1"/>
    <xf numFmtId="0" fontId="0" fillId="0" borderId="10" xfId="0" applyBorder="1"/>
    <xf numFmtId="0" fontId="0" fillId="0" borderId="65" xfId="0" applyBorder="1"/>
    <xf numFmtId="0" fontId="0" fillId="0" borderId="68" xfId="0" applyBorder="1"/>
    <xf numFmtId="0" fontId="0" fillId="0" borderId="7" xfId="0" applyBorder="1"/>
    <xf numFmtId="0" fontId="0" fillId="0" borderId="4" xfId="0" applyBorder="1"/>
    <xf numFmtId="0" fontId="4" fillId="0" borderId="6" xfId="0" applyFont="1" applyBorder="1"/>
    <xf numFmtId="0" fontId="4" fillId="0" borderId="7" xfId="0" applyFont="1" applyBorder="1"/>
    <xf numFmtId="0" fontId="4" fillId="0" borderId="4" xfId="0" applyFont="1" applyBorder="1"/>
    <xf numFmtId="0" fontId="1" fillId="7" borderId="25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5" borderId="46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" fillId="7" borderId="45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0" fontId="1" fillId="7" borderId="38" xfId="0" applyFont="1" applyFill="1" applyBorder="1" applyAlignment="1">
      <alignment horizontal="center" vertical="center" wrapText="1"/>
    </xf>
    <xf numFmtId="44" fontId="12" fillId="4" borderId="42" xfId="2" applyFont="1" applyFill="1" applyBorder="1" applyAlignment="1">
      <alignment horizontal="left" vertical="center" wrapText="1"/>
    </xf>
    <xf numFmtId="44" fontId="12" fillId="4" borderId="43" xfId="2" applyFont="1" applyFill="1" applyBorder="1" applyAlignment="1">
      <alignment horizontal="left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51" xfId="0" applyFont="1" applyFill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4" fontId="2" fillId="0" borderId="30" xfId="2" applyFont="1" applyBorder="1" applyAlignment="1">
      <alignment horizontal="left" vertical="center" wrapText="1"/>
    </xf>
    <xf numFmtId="44" fontId="2" fillId="0" borderId="51" xfId="2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9" borderId="46" xfId="0" applyFont="1" applyFill="1" applyBorder="1" applyAlignment="1">
      <alignment horizontal="center" vertical="center" wrapText="1"/>
    </xf>
    <xf numFmtId="0" fontId="12" fillId="9" borderId="50" xfId="0" applyFont="1" applyFill="1" applyBorder="1" applyAlignment="1">
      <alignment horizontal="center" vertical="center" wrapText="1"/>
    </xf>
    <xf numFmtId="0" fontId="12" fillId="9" borderId="47" xfId="0" applyFont="1" applyFill="1" applyBorder="1" applyAlignment="1">
      <alignment horizontal="center" vertical="center" wrapText="1"/>
    </xf>
    <xf numFmtId="44" fontId="1" fillId="4" borderId="30" xfId="0" applyNumberFormat="1" applyFont="1" applyFill="1" applyBorder="1" applyAlignment="1">
      <alignment horizontal="left" vertical="center" wrapText="1"/>
    </xf>
    <xf numFmtId="44" fontId="1" fillId="4" borderId="51" xfId="0" applyNumberFormat="1" applyFont="1" applyFill="1" applyBorder="1" applyAlignment="1">
      <alignment horizontal="left" vertical="center" wrapText="1"/>
    </xf>
    <xf numFmtId="44" fontId="1" fillId="4" borderId="48" xfId="0" applyNumberFormat="1" applyFont="1" applyFill="1" applyBorder="1" applyAlignment="1">
      <alignment horizontal="left" vertical="center" wrapText="1"/>
    </xf>
    <xf numFmtId="44" fontId="1" fillId="4" borderId="52" xfId="0" applyNumberFormat="1" applyFont="1" applyFill="1" applyBorder="1" applyAlignment="1">
      <alignment horizontal="left" vertical="center" wrapText="1"/>
    </xf>
    <xf numFmtId="0" fontId="12" fillId="9" borderId="54" xfId="0" applyFont="1" applyFill="1" applyBorder="1" applyAlignment="1">
      <alignment horizontal="center" vertical="center" wrapText="1"/>
    </xf>
    <xf numFmtId="0" fontId="12" fillId="9" borderId="55" xfId="0" applyFont="1" applyFill="1" applyBorder="1" applyAlignment="1">
      <alignment horizontal="center" vertical="center" wrapText="1"/>
    </xf>
    <xf numFmtId="0" fontId="12" fillId="9" borderId="56" xfId="0" applyFont="1" applyFill="1" applyBorder="1" applyAlignment="1">
      <alignment horizontal="center" vertical="center" wrapText="1"/>
    </xf>
    <xf numFmtId="0" fontId="26" fillId="3" borderId="30" xfId="0" applyFont="1" applyFill="1" applyBorder="1" applyAlignment="1">
      <alignment horizontal="right"/>
    </xf>
    <xf numFmtId="0" fontId="26" fillId="3" borderId="31" xfId="0" applyFont="1" applyFill="1" applyBorder="1" applyAlignment="1">
      <alignment horizontal="right"/>
    </xf>
    <xf numFmtId="0" fontId="26" fillId="3" borderId="32" xfId="0" applyFont="1" applyFill="1" applyBorder="1" applyAlignment="1">
      <alignment horizontal="right"/>
    </xf>
    <xf numFmtId="0" fontId="35" fillId="3" borderId="30" xfId="0" applyFont="1" applyFill="1" applyBorder="1" applyAlignment="1">
      <alignment horizontal="center"/>
    </xf>
    <xf numFmtId="0" fontId="35" fillId="3" borderId="31" xfId="0" applyFont="1" applyFill="1" applyBorder="1" applyAlignment="1">
      <alignment horizontal="center"/>
    </xf>
    <xf numFmtId="0" fontId="35" fillId="3" borderId="32" xfId="0" applyFont="1" applyFill="1" applyBorder="1" applyAlignment="1">
      <alignment horizont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803812</xdr:colOff>
      <xdr:row>0</xdr:row>
      <xdr:rowOff>124031</xdr:rowOff>
    </xdr:from>
    <xdr:to>
      <xdr:col>1</xdr:col>
      <xdr:colOff>130160</xdr:colOff>
      <xdr:row>3</xdr:row>
      <xdr:rowOff>123702</xdr:rowOff>
    </xdr:to>
    <xdr:pic>
      <xdr:nvPicPr>
        <xdr:cNvPr id="2" name="Imagem 0" descr="concurso-UFRRJ.jpg">
          <a:extLst>
            <a:ext uri="{FF2B5EF4-FFF2-40B4-BE49-F238E27FC236}">
              <a16:creationId xmlns:a16="http://schemas.microsoft.com/office/drawing/2014/main" id="{27843554-56EE-4E41-82B2-505AED45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55" t="7500" r="5440" b="4167"/>
        <a:stretch>
          <a:fillRect/>
        </a:stretch>
      </xdr:blipFill>
      <xdr:spPr bwMode="auto">
        <a:xfrm>
          <a:off x="803812" y="124031"/>
          <a:ext cx="1021056" cy="1174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venios@fapur.org.br" TargetMode="External"/><Relationship Id="rId1" Type="http://schemas.openxmlformats.org/officeDocument/2006/relationships/hyperlink" Target="mailto:gabinete@ufrrj.b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5"/>
  <sheetViews>
    <sheetView tabSelected="1" view="pageBreakPreview" topLeftCell="A303" zoomScale="77" zoomScaleNormal="77" zoomScaleSheetLayoutView="77" zoomScalePageLayoutView="75" workbookViewId="0">
      <selection activeCell="I279" sqref="I279:J279"/>
    </sheetView>
  </sheetViews>
  <sheetFormatPr defaultColWidth="9.140625" defaultRowHeight="14.25" x14ac:dyDescent="0.2"/>
  <cols>
    <col min="1" max="1" width="25.42578125" style="4" customWidth="1"/>
    <col min="2" max="2" width="14.42578125" style="4" customWidth="1"/>
    <col min="3" max="3" width="20" style="4" customWidth="1"/>
    <col min="4" max="4" width="17.42578125" style="4" customWidth="1"/>
    <col min="5" max="5" width="20.7109375" style="4" customWidth="1"/>
    <col min="6" max="6" width="21.5703125" style="4" customWidth="1"/>
    <col min="7" max="7" width="20.140625" style="4" customWidth="1"/>
    <col min="8" max="8" width="30.7109375" style="4" customWidth="1"/>
    <col min="9" max="9" width="15.42578125" style="4" customWidth="1"/>
    <col min="10" max="10" width="19.140625" style="4" customWidth="1"/>
    <col min="11" max="16384" width="9.140625" style="4"/>
  </cols>
  <sheetData>
    <row r="1" spans="1:10" ht="50.1" customHeight="1" x14ac:dyDescent="0.3">
      <c r="A1" s="343"/>
      <c r="B1" s="344"/>
      <c r="C1" s="347" t="s">
        <v>149</v>
      </c>
      <c r="D1" s="348"/>
      <c r="E1" s="348"/>
      <c r="F1" s="348"/>
      <c r="G1" s="348"/>
      <c r="H1" s="348"/>
      <c r="I1" s="348"/>
      <c r="J1" s="349"/>
    </row>
    <row r="2" spans="1:10" ht="21.4" customHeight="1" x14ac:dyDescent="0.25">
      <c r="A2" s="345"/>
      <c r="B2" s="346"/>
      <c r="C2" s="350" t="s">
        <v>173</v>
      </c>
      <c r="D2" s="351"/>
      <c r="E2" s="351"/>
      <c r="F2" s="351"/>
      <c r="G2" s="351"/>
      <c r="H2" s="351"/>
      <c r="I2" s="351"/>
      <c r="J2" s="352"/>
    </row>
    <row r="3" spans="1:10" ht="21.75" customHeight="1" x14ac:dyDescent="0.3">
      <c r="A3" s="345"/>
      <c r="B3" s="346"/>
      <c r="C3" s="280" t="s">
        <v>174</v>
      </c>
      <c r="D3" s="281"/>
      <c r="E3" s="281"/>
      <c r="F3" s="281"/>
      <c r="G3" s="281"/>
      <c r="H3" s="281"/>
      <c r="I3" s="281"/>
      <c r="J3" s="282"/>
    </row>
    <row r="4" spans="1:10" ht="21.75" customHeight="1" thickBot="1" x14ac:dyDescent="0.35">
      <c r="A4" s="345"/>
      <c r="B4" s="346"/>
      <c r="C4" s="280" t="s">
        <v>175</v>
      </c>
      <c r="D4" s="281"/>
      <c r="E4" s="281"/>
      <c r="F4" s="281"/>
      <c r="G4" s="281"/>
      <c r="H4" s="281"/>
      <c r="I4" s="281"/>
      <c r="J4" s="282"/>
    </row>
    <row r="5" spans="1:10" ht="44.25" customHeight="1" x14ac:dyDescent="0.3">
      <c r="A5" s="355" t="s">
        <v>49</v>
      </c>
      <c r="B5" s="356"/>
      <c r="C5" s="356"/>
      <c r="D5" s="356"/>
      <c r="E5" s="356"/>
      <c r="F5" s="356"/>
      <c r="G5" s="356"/>
      <c r="H5" s="356"/>
      <c r="I5" s="356"/>
      <c r="J5" s="357"/>
    </row>
    <row r="6" spans="1:10" ht="41.25" customHeight="1" thickBot="1" x14ac:dyDescent="0.25">
      <c r="A6" s="358" t="s">
        <v>109</v>
      </c>
      <c r="B6" s="359"/>
      <c r="C6" s="359"/>
      <c r="D6" s="359"/>
      <c r="E6" s="359"/>
      <c r="F6" s="359"/>
      <c r="G6" s="359"/>
      <c r="H6" s="359"/>
      <c r="I6" s="359"/>
      <c r="J6" s="360"/>
    </row>
    <row r="7" spans="1:10" ht="15" customHeight="1" x14ac:dyDescent="0.2">
      <c r="A7" s="283" t="s">
        <v>6</v>
      </c>
      <c r="B7" s="284"/>
      <c r="C7" s="284"/>
      <c r="D7" s="284"/>
      <c r="E7" s="284"/>
      <c r="F7" s="284"/>
      <c r="G7" s="284"/>
      <c r="H7" s="284"/>
      <c r="I7" s="284"/>
      <c r="J7" s="285"/>
    </row>
    <row r="8" spans="1:10" ht="15" customHeight="1" thickBot="1" x14ac:dyDescent="0.25">
      <c r="A8" s="283"/>
      <c r="B8" s="284"/>
      <c r="C8" s="284"/>
      <c r="D8" s="284"/>
      <c r="E8" s="284"/>
      <c r="F8" s="284"/>
      <c r="G8" s="284"/>
      <c r="H8" s="284"/>
      <c r="I8" s="284"/>
      <c r="J8" s="285"/>
    </row>
    <row r="9" spans="1:10" ht="22.5" customHeight="1" thickBot="1" x14ac:dyDescent="0.25">
      <c r="A9" s="340" t="s">
        <v>7</v>
      </c>
      <c r="B9" s="341"/>
      <c r="C9" s="341"/>
      <c r="D9" s="341"/>
      <c r="E9" s="341"/>
      <c r="F9" s="341"/>
      <c r="G9" s="341"/>
      <c r="H9" s="341"/>
      <c r="I9" s="341"/>
      <c r="J9" s="342"/>
    </row>
    <row r="10" spans="1:10" ht="15" customHeight="1" x14ac:dyDescent="0.2">
      <c r="A10" s="161" t="s">
        <v>50</v>
      </c>
      <c r="B10" s="162"/>
      <c r="C10" s="162"/>
      <c r="D10" s="162"/>
      <c r="E10" s="162"/>
      <c r="F10" s="162"/>
      <c r="G10" s="162"/>
      <c r="H10" s="162"/>
      <c r="I10" s="162"/>
      <c r="J10" s="163"/>
    </row>
    <row r="11" spans="1:10" ht="30.75" customHeight="1" thickBot="1" x14ac:dyDescent="0.25">
      <c r="A11" s="286"/>
      <c r="B11" s="287"/>
      <c r="C11" s="287"/>
      <c r="D11" s="287"/>
      <c r="E11" s="287"/>
      <c r="F11" s="287"/>
      <c r="G11" s="287"/>
      <c r="H11" s="287"/>
      <c r="I11" s="287"/>
      <c r="J11" s="288"/>
    </row>
    <row r="12" spans="1:10" ht="15" customHeight="1" x14ac:dyDescent="0.2">
      <c r="A12" s="361" t="s">
        <v>176</v>
      </c>
      <c r="B12" s="362"/>
      <c r="C12" s="362"/>
      <c r="D12" s="362"/>
      <c r="E12" s="362"/>
      <c r="F12" s="362"/>
      <c r="G12" s="362"/>
      <c r="H12" s="362"/>
      <c r="I12" s="362"/>
      <c r="J12" s="363"/>
    </row>
    <row r="13" spans="1:10" ht="21.95" customHeight="1" thickBot="1" x14ac:dyDescent="0.25">
      <c r="A13" s="364"/>
      <c r="B13" s="365"/>
      <c r="C13" s="365"/>
      <c r="D13" s="365"/>
      <c r="E13" s="365"/>
      <c r="F13" s="365"/>
      <c r="G13" s="365"/>
      <c r="H13" s="365"/>
      <c r="I13" s="365"/>
      <c r="J13" s="366"/>
    </row>
    <row r="14" spans="1:10" ht="15" customHeight="1" thickBot="1" x14ac:dyDescent="0.25">
      <c r="A14" s="334" t="s">
        <v>51</v>
      </c>
      <c r="B14" s="353"/>
      <c r="C14" s="353"/>
      <c r="D14" s="353"/>
      <c r="E14" s="353"/>
      <c r="F14" s="353"/>
      <c r="G14" s="353"/>
      <c r="H14" s="353"/>
      <c r="I14" s="353"/>
      <c r="J14" s="354"/>
    </row>
    <row r="15" spans="1:10" ht="15" thickBot="1" x14ac:dyDescent="0.25">
      <c r="A15" s="12"/>
      <c r="B15" s="6"/>
      <c r="C15" s="6"/>
      <c r="D15" s="6"/>
      <c r="E15" s="6"/>
      <c r="F15" s="6"/>
      <c r="G15" s="6"/>
      <c r="H15" s="6"/>
      <c r="I15" s="6"/>
      <c r="J15" s="7"/>
    </row>
    <row r="16" spans="1:10" ht="30" customHeight="1" thickBot="1" x14ac:dyDescent="0.25">
      <c r="A16" s="13"/>
      <c r="B16" s="1"/>
      <c r="C16" s="2"/>
      <c r="D16" s="1" t="s">
        <v>10</v>
      </c>
      <c r="E16" s="2"/>
      <c r="F16" s="1" t="s">
        <v>8</v>
      </c>
      <c r="G16" s="2"/>
      <c r="H16" s="14" t="s">
        <v>9</v>
      </c>
      <c r="I16" s="6"/>
      <c r="J16" s="7"/>
    </row>
    <row r="17" spans="1:10" ht="15.75" thickBot="1" x14ac:dyDescent="0.25">
      <c r="A17" s="13"/>
      <c r="B17" s="14"/>
      <c r="C17" s="76"/>
      <c r="D17" s="14"/>
      <c r="E17" s="76"/>
      <c r="F17" s="14"/>
      <c r="G17" s="76"/>
      <c r="H17" s="14"/>
      <c r="I17" s="6"/>
      <c r="J17" s="7"/>
    </row>
    <row r="18" spans="1:10" ht="28.5" customHeight="1" thickBot="1" x14ac:dyDescent="0.25">
      <c r="A18" s="13"/>
      <c r="B18" s="1"/>
      <c r="C18" s="3"/>
      <c r="D18" s="1" t="s">
        <v>11</v>
      </c>
      <c r="E18" s="3"/>
      <c r="F18" s="1" t="s">
        <v>12</v>
      </c>
      <c r="G18" s="3"/>
      <c r="H18" s="14" t="s">
        <v>13</v>
      </c>
      <c r="I18" s="6"/>
      <c r="J18" s="7"/>
    </row>
    <row r="19" spans="1:10" ht="15" thickBot="1" x14ac:dyDescent="0.25">
      <c r="A19" s="12"/>
      <c r="B19" s="6"/>
      <c r="C19" s="6"/>
      <c r="D19" s="6"/>
      <c r="E19" s="6"/>
      <c r="F19" s="6"/>
      <c r="G19" s="6"/>
      <c r="H19" s="6"/>
      <c r="I19" s="6"/>
      <c r="J19" s="7"/>
    </row>
    <row r="20" spans="1:10" ht="15.75" x14ac:dyDescent="0.2">
      <c r="A20" s="152" t="s">
        <v>52</v>
      </c>
      <c r="B20" s="222"/>
      <c r="C20" s="222"/>
      <c r="D20" s="222"/>
      <c r="E20" s="222"/>
      <c r="F20" s="222"/>
      <c r="G20" s="222"/>
      <c r="H20" s="222"/>
      <c r="I20" s="222"/>
      <c r="J20" s="223"/>
    </row>
    <row r="21" spans="1:10" x14ac:dyDescent="0.2">
      <c r="A21" s="367"/>
      <c r="B21" s="368"/>
      <c r="C21" s="368"/>
      <c r="D21" s="368"/>
      <c r="E21" s="368"/>
      <c r="F21" s="368"/>
      <c r="G21" s="368"/>
      <c r="H21" s="368"/>
      <c r="I21" s="368"/>
      <c r="J21" s="369"/>
    </row>
    <row r="22" spans="1:10" x14ac:dyDescent="0.2">
      <c r="A22" s="370"/>
      <c r="B22" s="371"/>
      <c r="C22" s="371"/>
      <c r="D22" s="371"/>
      <c r="E22" s="371"/>
      <c r="F22" s="371"/>
      <c r="G22" s="371"/>
      <c r="H22" s="371"/>
      <c r="I22" s="371"/>
      <c r="J22" s="372"/>
    </row>
    <row r="23" spans="1:10" x14ac:dyDescent="0.2">
      <c r="A23" s="370"/>
      <c r="B23" s="371"/>
      <c r="C23" s="371"/>
      <c r="D23" s="371"/>
      <c r="E23" s="371"/>
      <c r="F23" s="371"/>
      <c r="G23" s="371"/>
      <c r="H23" s="371"/>
      <c r="I23" s="371"/>
      <c r="J23" s="372"/>
    </row>
    <row r="24" spans="1:10" x14ac:dyDescent="0.2">
      <c r="A24" s="370"/>
      <c r="B24" s="371"/>
      <c r="C24" s="371"/>
      <c r="D24" s="371"/>
      <c r="E24" s="371"/>
      <c r="F24" s="371"/>
      <c r="G24" s="371"/>
      <c r="H24" s="371"/>
      <c r="I24" s="371"/>
      <c r="J24" s="372"/>
    </row>
    <row r="25" spans="1:10" x14ac:dyDescent="0.2">
      <c r="A25" s="370"/>
      <c r="B25" s="371"/>
      <c r="C25" s="371"/>
      <c r="D25" s="371"/>
      <c r="E25" s="371"/>
      <c r="F25" s="371"/>
      <c r="G25" s="371"/>
      <c r="H25" s="371"/>
      <c r="I25" s="371"/>
      <c r="J25" s="372"/>
    </row>
    <row r="26" spans="1:10" x14ac:dyDescent="0.2">
      <c r="A26" s="370"/>
      <c r="B26" s="371"/>
      <c r="C26" s="371"/>
      <c r="D26" s="371"/>
      <c r="E26" s="371"/>
      <c r="F26" s="371"/>
      <c r="G26" s="371"/>
      <c r="H26" s="371"/>
      <c r="I26" s="371"/>
      <c r="J26" s="372"/>
    </row>
    <row r="27" spans="1:10" x14ac:dyDescent="0.2">
      <c r="A27" s="370"/>
      <c r="B27" s="371"/>
      <c r="C27" s="371"/>
      <c r="D27" s="371"/>
      <c r="E27" s="371"/>
      <c r="F27" s="371"/>
      <c r="G27" s="371"/>
      <c r="H27" s="371"/>
      <c r="I27" s="371"/>
      <c r="J27" s="372"/>
    </row>
    <row r="28" spans="1:10" x14ac:dyDescent="0.2">
      <c r="A28" s="370"/>
      <c r="B28" s="371"/>
      <c r="C28" s="371"/>
      <c r="D28" s="371"/>
      <c r="E28" s="371"/>
      <c r="F28" s="371"/>
      <c r="G28" s="371"/>
      <c r="H28" s="371"/>
      <c r="I28" s="371"/>
      <c r="J28" s="372"/>
    </row>
    <row r="29" spans="1:10" x14ac:dyDescent="0.2">
      <c r="A29" s="370"/>
      <c r="B29" s="371"/>
      <c r="C29" s="371"/>
      <c r="D29" s="371"/>
      <c r="E29" s="371"/>
      <c r="F29" s="371"/>
      <c r="G29" s="371"/>
      <c r="H29" s="371"/>
      <c r="I29" s="371"/>
      <c r="J29" s="372"/>
    </row>
    <row r="30" spans="1:10" x14ac:dyDescent="0.2">
      <c r="A30" s="370"/>
      <c r="B30" s="371"/>
      <c r="C30" s="371"/>
      <c r="D30" s="371"/>
      <c r="E30" s="371"/>
      <c r="F30" s="371"/>
      <c r="G30" s="371"/>
      <c r="H30" s="371"/>
      <c r="I30" s="371"/>
      <c r="J30" s="372"/>
    </row>
    <row r="31" spans="1:10" x14ac:dyDescent="0.2">
      <c r="A31" s="370"/>
      <c r="B31" s="371"/>
      <c r="C31" s="371"/>
      <c r="D31" s="371"/>
      <c r="E31" s="371"/>
      <c r="F31" s="371"/>
      <c r="G31" s="371"/>
      <c r="H31" s="371"/>
      <c r="I31" s="371"/>
      <c r="J31" s="372"/>
    </row>
    <row r="32" spans="1:10" x14ac:dyDescent="0.2">
      <c r="A32" s="370"/>
      <c r="B32" s="371"/>
      <c r="C32" s="371"/>
      <c r="D32" s="371"/>
      <c r="E32" s="371"/>
      <c r="F32" s="371"/>
      <c r="G32" s="371"/>
      <c r="H32" s="371"/>
      <c r="I32" s="371"/>
      <c r="J32" s="372"/>
    </row>
    <row r="33" spans="1:10" ht="15" thickBot="1" x14ac:dyDescent="0.25">
      <c r="A33" s="373"/>
      <c r="B33" s="374"/>
      <c r="C33" s="374"/>
      <c r="D33" s="374"/>
      <c r="E33" s="374"/>
      <c r="F33" s="374"/>
      <c r="G33" s="374"/>
      <c r="H33" s="374"/>
      <c r="I33" s="374"/>
      <c r="J33" s="375"/>
    </row>
    <row r="34" spans="1:10" ht="15.75" customHeight="1" thickBot="1" x14ac:dyDescent="0.25">
      <c r="A34" s="292" t="s">
        <v>64</v>
      </c>
      <c r="B34" s="293"/>
      <c r="C34" s="293"/>
      <c r="D34" s="293"/>
      <c r="E34" s="293"/>
      <c r="F34" s="293"/>
      <c r="G34" s="293"/>
      <c r="H34" s="293"/>
      <c r="I34" s="293"/>
      <c r="J34" s="294"/>
    </row>
    <row r="35" spans="1:10" ht="15" thickBot="1" x14ac:dyDescent="0.25">
      <c r="A35" s="40"/>
      <c r="B35" s="41"/>
      <c r="C35" s="41"/>
      <c r="D35" s="41"/>
      <c r="E35" s="41"/>
      <c r="F35" s="41"/>
      <c r="G35" s="41"/>
      <c r="H35" s="41"/>
      <c r="I35" s="41"/>
      <c r="J35" s="42"/>
    </row>
    <row r="36" spans="1:10" ht="16.5" thickBot="1" x14ac:dyDescent="0.25">
      <c r="A36" s="146" t="s">
        <v>65</v>
      </c>
      <c r="B36" s="147"/>
      <c r="C36" s="147"/>
      <c r="D36" s="147"/>
      <c r="E36" s="147"/>
      <c r="F36" s="147"/>
      <c r="G36" s="147"/>
      <c r="H36" s="147"/>
      <c r="I36" s="147"/>
      <c r="J36" s="148"/>
    </row>
    <row r="37" spans="1:10" ht="28.5" customHeight="1" x14ac:dyDescent="0.2">
      <c r="A37" s="53" t="s">
        <v>14</v>
      </c>
      <c r="B37" s="123" t="s">
        <v>15</v>
      </c>
      <c r="C37" s="112"/>
      <c r="D37" s="112"/>
      <c r="E37" s="112"/>
      <c r="F37" s="112"/>
      <c r="G37" s="221"/>
      <c r="H37" s="123" t="s">
        <v>16</v>
      </c>
      <c r="I37" s="112"/>
      <c r="J37" s="221"/>
    </row>
    <row r="38" spans="1:10" ht="16.5" thickBot="1" x14ac:dyDescent="0.25">
      <c r="A38" s="54" t="s">
        <v>67</v>
      </c>
      <c r="B38" s="235" t="s">
        <v>111</v>
      </c>
      <c r="C38" s="236"/>
      <c r="D38" s="236"/>
      <c r="E38" s="236"/>
      <c r="F38" s="236"/>
      <c r="G38" s="237"/>
      <c r="H38" s="235" t="s">
        <v>112</v>
      </c>
      <c r="I38" s="236"/>
      <c r="J38" s="237"/>
    </row>
    <row r="39" spans="1:10" ht="16.5" thickBot="1" x14ac:dyDescent="0.25">
      <c r="A39" s="231" t="s">
        <v>17</v>
      </c>
      <c r="B39" s="232"/>
      <c r="C39" s="232"/>
      <c r="D39" s="232"/>
      <c r="E39" s="232"/>
      <c r="F39" s="232"/>
      <c r="G39" s="232"/>
      <c r="H39" s="232"/>
      <c r="I39" s="232"/>
      <c r="J39" s="233"/>
    </row>
    <row r="40" spans="1:10" ht="15.75" thickBot="1" x14ac:dyDescent="0.25">
      <c r="A40" s="117" t="s">
        <v>177</v>
      </c>
      <c r="B40" s="121"/>
      <c r="C40" s="121"/>
      <c r="D40" s="121"/>
      <c r="E40" s="121"/>
      <c r="F40" s="121"/>
      <c r="G40" s="121"/>
      <c r="H40" s="121"/>
      <c r="I40" s="121"/>
      <c r="J40" s="228"/>
    </row>
    <row r="41" spans="1:10" ht="16.5" thickBot="1" x14ac:dyDescent="0.25">
      <c r="A41" s="115" t="s">
        <v>18</v>
      </c>
      <c r="B41" s="119"/>
      <c r="C41" s="119"/>
      <c r="D41" s="227"/>
      <c r="E41" s="78" t="s">
        <v>19</v>
      </c>
      <c r="F41" s="115" t="s">
        <v>20</v>
      </c>
      <c r="G41" s="116"/>
      <c r="H41" s="115" t="s">
        <v>179</v>
      </c>
      <c r="I41" s="116"/>
      <c r="J41" s="116"/>
    </row>
    <row r="42" spans="1:10" ht="15.75" thickBot="1" x14ac:dyDescent="0.25">
      <c r="A42" s="117" t="s">
        <v>113</v>
      </c>
      <c r="B42" s="121"/>
      <c r="C42" s="121"/>
      <c r="D42" s="228"/>
      <c r="E42" s="71" t="s">
        <v>114</v>
      </c>
      <c r="F42" s="117" t="s">
        <v>180</v>
      </c>
      <c r="G42" s="118"/>
      <c r="H42" s="117" t="s">
        <v>178</v>
      </c>
      <c r="I42" s="118"/>
      <c r="J42" s="118"/>
    </row>
    <row r="43" spans="1:10" ht="15.75" x14ac:dyDescent="0.2">
      <c r="A43" s="123" t="s">
        <v>21</v>
      </c>
      <c r="B43" s="112"/>
      <c r="C43" s="112"/>
      <c r="D43" s="112"/>
      <c r="E43" s="112"/>
      <c r="F43" s="112"/>
      <c r="G43" s="112"/>
      <c r="H43" s="221"/>
      <c r="I43" s="123" t="s">
        <v>22</v>
      </c>
      <c r="J43" s="221"/>
    </row>
    <row r="44" spans="1:10" ht="15.75" thickBot="1" x14ac:dyDescent="0.25">
      <c r="A44" s="124" t="s">
        <v>150</v>
      </c>
      <c r="B44" s="229"/>
      <c r="C44" s="229"/>
      <c r="D44" s="229"/>
      <c r="E44" s="229"/>
      <c r="F44" s="229"/>
      <c r="G44" s="229"/>
      <c r="H44" s="230"/>
      <c r="I44" s="124" t="s">
        <v>151</v>
      </c>
      <c r="J44" s="230"/>
    </row>
    <row r="45" spans="1:10" ht="27.75" customHeight="1" x14ac:dyDescent="0.2">
      <c r="A45" s="123" t="s">
        <v>23</v>
      </c>
      <c r="B45" s="221"/>
      <c r="C45" s="55" t="s">
        <v>24</v>
      </c>
      <c r="D45" s="123" t="s">
        <v>25</v>
      </c>
      <c r="E45" s="112"/>
      <c r="F45" s="112"/>
      <c r="G45" s="112"/>
      <c r="H45" s="221"/>
      <c r="I45" s="123" t="s">
        <v>26</v>
      </c>
      <c r="J45" s="221"/>
    </row>
    <row r="46" spans="1:10" ht="15.75" thickBot="1" x14ac:dyDescent="0.25">
      <c r="A46" s="234">
        <v>82389016</v>
      </c>
      <c r="B46" s="230"/>
      <c r="C46" s="71" t="s">
        <v>181</v>
      </c>
      <c r="D46" s="124" t="s">
        <v>115</v>
      </c>
      <c r="E46" s="229"/>
      <c r="F46" s="229"/>
      <c r="G46" s="229"/>
      <c r="H46" s="230"/>
      <c r="I46" s="327">
        <v>45737</v>
      </c>
      <c r="J46" s="230"/>
    </row>
    <row r="47" spans="1:10" ht="15.75" x14ac:dyDescent="0.2">
      <c r="A47" s="123" t="s">
        <v>27</v>
      </c>
      <c r="B47" s="112"/>
      <c r="C47" s="112"/>
      <c r="D47" s="112"/>
      <c r="E47" s="112"/>
      <c r="F47" s="112"/>
      <c r="G47" s="221"/>
      <c r="H47" s="123" t="s">
        <v>28</v>
      </c>
      <c r="I47" s="112"/>
      <c r="J47" s="221"/>
    </row>
    <row r="48" spans="1:10" ht="15.75" thickBot="1" x14ac:dyDescent="0.25">
      <c r="A48" s="124"/>
      <c r="B48" s="229"/>
      <c r="C48" s="229"/>
      <c r="D48" s="229"/>
      <c r="E48" s="229"/>
      <c r="F48" s="229"/>
      <c r="G48" s="230"/>
      <c r="H48" s="124"/>
      <c r="I48" s="229"/>
      <c r="J48" s="230"/>
    </row>
    <row r="49" spans="1:10" ht="15.75" x14ac:dyDescent="0.2">
      <c r="A49" s="123" t="s">
        <v>29</v>
      </c>
      <c r="B49" s="113"/>
      <c r="C49" s="113"/>
      <c r="D49" s="112" t="s">
        <v>133</v>
      </c>
      <c r="E49" s="113"/>
      <c r="F49" s="114"/>
      <c r="G49" s="123" t="s">
        <v>182</v>
      </c>
      <c r="H49" s="112"/>
      <c r="I49" s="112"/>
      <c r="J49" s="221"/>
    </row>
    <row r="50" spans="1:10" ht="15.75" thickBot="1" x14ac:dyDescent="0.25">
      <c r="A50" s="289"/>
      <c r="B50" s="290"/>
      <c r="C50" s="290"/>
      <c r="D50" s="290"/>
      <c r="E50" s="290"/>
      <c r="F50" s="291"/>
      <c r="G50" s="124"/>
      <c r="H50" s="229"/>
      <c r="I50" s="229"/>
      <c r="J50" s="230"/>
    </row>
    <row r="51" spans="1:10" ht="15" thickBo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2"/>
    </row>
    <row r="52" spans="1:10" ht="16.5" thickBot="1" x14ac:dyDescent="0.25">
      <c r="A52" s="146" t="s">
        <v>66</v>
      </c>
      <c r="B52" s="147"/>
      <c r="C52" s="147"/>
      <c r="D52" s="147"/>
      <c r="E52" s="147"/>
      <c r="F52" s="147"/>
      <c r="G52" s="147"/>
      <c r="H52" s="147"/>
      <c r="I52" s="147"/>
      <c r="J52" s="148"/>
    </row>
    <row r="53" spans="1:10" ht="27" customHeight="1" x14ac:dyDescent="0.2">
      <c r="A53" s="53" t="s">
        <v>14</v>
      </c>
      <c r="B53" s="123" t="s">
        <v>15</v>
      </c>
      <c r="C53" s="112"/>
      <c r="D53" s="112"/>
      <c r="E53" s="112"/>
      <c r="F53" s="112"/>
      <c r="G53" s="221"/>
      <c r="H53" s="123" t="s">
        <v>16</v>
      </c>
      <c r="I53" s="112"/>
      <c r="J53" s="221"/>
    </row>
    <row r="54" spans="1:10" ht="16.5" thickBot="1" x14ac:dyDescent="0.25">
      <c r="A54" s="54" t="s">
        <v>67</v>
      </c>
      <c r="B54" s="235"/>
      <c r="C54" s="236"/>
      <c r="D54" s="236"/>
      <c r="E54" s="236"/>
      <c r="F54" s="236"/>
      <c r="G54" s="237"/>
      <c r="H54" s="235"/>
      <c r="I54" s="236"/>
      <c r="J54" s="237"/>
    </row>
    <row r="55" spans="1:10" ht="16.5" thickBot="1" x14ac:dyDescent="0.25">
      <c r="A55" s="231" t="s">
        <v>17</v>
      </c>
      <c r="B55" s="232"/>
      <c r="C55" s="232"/>
      <c r="D55" s="232"/>
      <c r="E55" s="232"/>
      <c r="F55" s="232"/>
      <c r="G55" s="232"/>
      <c r="H55" s="232"/>
      <c r="I55" s="232"/>
      <c r="J55" s="233"/>
    </row>
    <row r="56" spans="1:10" ht="15.75" thickBot="1" x14ac:dyDescent="0.25">
      <c r="A56" s="117"/>
      <c r="B56" s="121"/>
      <c r="C56" s="121"/>
      <c r="D56" s="121"/>
      <c r="E56" s="121"/>
      <c r="F56" s="121"/>
      <c r="G56" s="121"/>
      <c r="H56" s="121"/>
      <c r="I56" s="121"/>
      <c r="J56" s="228"/>
    </row>
    <row r="57" spans="1:10" ht="16.5" thickBot="1" x14ac:dyDescent="0.25">
      <c r="A57" s="115" t="s">
        <v>18</v>
      </c>
      <c r="B57" s="119"/>
      <c r="C57" s="119"/>
      <c r="D57" s="227"/>
      <c r="E57" s="78" t="s">
        <v>19</v>
      </c>
      <c r="F57" s="115" t="s">
        <v>20</v>
      </c>
      <c r="G57" s="116"/>
      <c r="H57" s="119" t="s">
        <v>179</v>
      </c>
      <c r="I57" s="116"/>
      <c r="J57" s="120"/>
    </row>
    <row r="58" spans="1:10" ht="15.75" thickBot="1" x14ac:dyDescent="0.25">
      <c r="A58" s="117"/>
      <c r="B58" s="121"/>
      <c r="C58" s="121"/>
      <c r="D58" s="228"/>
      <c r="E58" s="71"/>
      <c r="F58" s="117"/>
      <c r="G58" s="118"/>
      <c r="H58" s="121"/>
      <c r="I58" s="118"/>
      <c r="J58" s="122"/>
    </row>
    <row r="59" spans="1:10" ht="15.75" x14ac:dyDescent="0.2">
      <c r="A59" s="123" t="s">
        <v>21</v>
      </c>
      <c r="B59" s="112"/>
      <c r="C59" s="112"/>
      <c r="D59" s="112"/>
      <c r="E59" s="112"/>
      <c r="F59" s="112"/>
      <c r="G59" s="112"/>
      <c r="H59" s="221"/>
      <c r="I59" s="123" t="s">
        <v>22</v>
      </c>
      <c r="J59" s="221"/>
    </row>
    <row r="60" spans="1:10" ht="15.75" thickBot="1" x14ac:dyDescent="0.25">
      <c r="A60" s="332"/>
      <c r="B60" s="290"/>
      <c r="C60" s="290"/>
      <c r="D60" s="290"/>
      <c r="E60" s="290"/>
      <c r="F60" s="290"/>
      <c r="G60" s="290"/>
      <c r="H60" s="291"/>
      <c r="I60" s="332"/>
      <c r="J60" s="291"/>
    </row>
    <row r="61" spans="1:10" ht="25.5" customHeight="1" x14ac:dyDescent="0.2">
      <c r="A61" s="123" t="s">
        <v>23</v>
      </c>
      <c r="B61" s="221"/>
      <c r="C61" s="55" t="s">
        <v>24</v>
      </c>
      <c r="D61" s="123" t="s">
        <v>25</v>
      </c>
      <c r="E61" s="112"/>
      <c r="F61" s="112"/>
      <c r="G61" s="112"/>
      <c r="H61" s="221"/>
      <c r="I61" s="123" t="s">
        <v>26</v>
      </c>
      <c r="J61" s="221"/>
    </row>
    <row r="62" spans="1:10" ht="15" customHeight="1" thickBot="1" x14ac:dyDescent="0.25">
      <c r="A62" s="332"/>
      <c r="B62" s="291"/>
      <c r="C62" s="75"/>
      <c r="D62" s="332"/>
      <c r="E62" s="290"/>
      <c r="F62" s="290"/>
      <c r="G62" s="290"/>
      <c r="H62" s="291"/>
      <c r="I62" s="333"/>
      <c r="J62" s="291"/>
    </row>
    <row r="63" spans="1:10" ht="22.5" customHeight="1" x14ac:dyDescent="0.2">
      <c r="A63" s="123" t="s">
        <v>27</v>
      </c>
      <c r="B63" s="112"/>
      <c r="C63" s="112"/>
      <c r="D63" s="112"/>
      <c r="E63" s="112"/>
      <c r="F63" s="112"/>
      <c r="G63" s="221"/>
      <c r="H63" s="123" t="s">
        <v>28</v>
      </c>
      <c r="I63" s="112"/>
      <c r="J63" s="221"/>
    </row>
    <row r="64" spans="1:10" ht="22.5" customHeight="1" thickBot="1" x14ac:dyDescent="0.25">
      <c r="A64" s="332"/>
      <c r="B64" s="290"/>
      <c r="C64" s="290"/>
      <c r="D64" s="290"/>
      <c r="E64" s="290"/>
      <c r="F64" s="290"/>
      <c r="G64" s="291"/>
      <c r="H64" s="332"/>
      <c r="I64" s="290"/>
      <c r="J64" s="291"/>
    </row>
    <row r="65" spans="1:10" ht="15.75" customHeight="1" x14ac:dyDescent="0.2">
      <c r="A65" s="123" t="s">
        <v>29</v>
      </c>
      <c r="B65" s="112"/>
      <c r="C65" s="112"/>
      <c r="D65" s="112"/>
      <c r="E65" s="112"/>
      <c r="F65" s="221"/>
      <c r="G65" s="123" t="s">
        <v>133</v>
      </c>
      <c r="H65" s="112"/>
      <c r="I65" s="112"/>
      <c r="J65" s="221"/>
    </row>
    <row r="66" spans="1:10" ht="22.5" customHeight="1" thickBot="1" x14ac:dyDescent="0.25">
      <c r="A66" s="289"/>
      <c r="B66" s="290"/>
      <c r="C66" s="290"/>
      <c r="D66" s="290"/>
      <c r="E66" s="290"/>
      <c r="F66" s="291"/>
      <c r="G66" s="295"/>
      <c r="H66" s="296"/>
      <c r="I66" s="296"/>
      <c r="J66" s="297"/>
    </row>
    <row r="67" spans="1:10" ht="15.75" customHeight="1" thickBot="1" x14ac:dyDescent="0.25">
      <c r="A67" s="40"/>
      <c r="B67" s="41"/>
      <c r="C67" s="41"/>
      <c r="D67" s="41"/>
      <c r="E67" s="41"/>
      <c r="F67" s="41"/>
      <c r="G67" s="41"/>
      <c r="H67" s="41"/>
      <c r="I67" s="41"/>
      <c r="J67" s="42"/>
    </row>
    <row r="68" spans="1:10" ht="22.5" customHeight="1" thickBot="1" x14ac:dyDescent="0.25">
      <c r="A68" s="158" t="s">
        <v>53</v>
      </c>
      <c r="B68" s="159"/>
      <c r="C68" s="159"/>
      <c r="D68" s="159"/>
      <c r="E68" s="159"/>
      <c r="F68" s="159"/>
      <c r="G68" s="159"/>
      <c r="H68" s="159"/>
      <c r="I68" s="159"/>
      <c r="J68" s="160"/>
    </row>
    <row r="69" spans="1:10" ht="22.5" customHeight="1" thickBot="1" x14ac:dyDescent="0.25">
      <c r="A69" s="23"/>
      <c r="B69" s="24"/>
      <c r="C69" s="24"/>
      <c r="D69" s="24"/>
      <c r="E69" s="24"/>
      <c r="F69" s="24"/>
      <c r="G69" s="24"/>
      <c r="H69" s="24"/>
      <c r="I69" s="24"/>
      <c r="J69" s="25"/>
    </row>
    <row r="70" spans="1:10" ht="22.5" customHeight="1" x14ac:dyDescent="0.2">
      <c r="A70" s="152" t="s">
        <v>68</v>
      </c>
      <c r="B70" s="222"/>
      <c r="C70" s="222"/>
      <c r="D70" s="222"/>
      <c r="E70" s="222"/>
      <c r="F70" s="222"/>
      <c r="G70" s="222"/>
      <c r="H70" s="222"/>
      <c r="I70" s="222"/>
      <c r="J70" s="223"/>
    </row>
    <row r="71" spans="1:10" ht="22.5" customHeight="1" x14ac:dyDescent="0.2">
      <c r="A71" s="307"/>
      <c r="B71" s="308"/>
      <c r="C71" s="308"/>
      <c r="D71" s="308"/>
      <c r="E71" s="308"/>
      <c r="F71" s="308"/>
      <c r="G71" s="308"/>
      <c r="H71" s="308"/>
      <c r="I71" s="308"/>
      <c r="J71" s="309"/>
    </row>
    <row r="72" spans="1:10" ht="22.5" customHeight="1" x14ac:dyDescent="0.2">
      <c r="A72" s="310"/>
      <c r="B72" s="311"/>
      <c r="C72" s="311"/>
      <c r="D72" s="311"/>
      <c r="E72" s="311"/>
      <c r="F72" s="311"/>
      <c r="G72" s="311"/>
      <c r="H72" s="311"/>
      <c r="I72" s="311"/>
      <c r="J72" s="312"/>
    </row>
    <row r="73" spans="1:10" ht="15.75" customHeight="1" x14ac:dyDescent="0.2">
      <c r="A73" s="310"/>
      <c r="B73" s="311"/>
      <c r="C73" s="311"/>
      <c r="D73" s="311"/>
      <c r="E73" s="311"/>
      <c r="F73" s="311"/>
      <c r="G73" s="311"/>
      <c r="H73" s="311"/>
      <c r="I73" s="311"/>
      <c r="J73" s="312"/>
    </row>
    <row r="74" spans="1:10" ht="12.75" customHeight="1" x14ac:dyDescent="0.2">
      <c r="A74" s="310"/>
      <c r="B74" s="311"/>
      <c r="C74" s="311"/>
      <c r="D74" s="311"/>
      <c r="E74" s="311"/>
      <c r="F74" s="311"/>
      <c r="G74" s="311"/>
      <c r="H74" s="311"/>
      <c r="I74" s="311"/>
      <c r="J74" s="312"/>
    </row>
    <row r="75" spans="1:10" ht="9.75" customHeight="1" x14ac:dyDescent="0.2">
      <c r="A75" s="310"/>
      <c r="B75" s="311"/>
      <c r="C75" s="311"/>
      <c r="D75" s="311"/>
      <c r="E75" s="311"/>
      <c r="F75" s="311"/>
      <c r="G75" s="311"/>
      <c r="H75" s="311"/>
      <c r="I75" s="311"/>
      <c r="J75" s="312"/>
    </row>
    <row r="76" spans="1:10" ht="22.5" customHeight="1" x14ac:dyDescent="0.2">
      <c r="A76" s="310"/>
      <c r="B76" s="311"/>
      <c r="C76" s="311"/>
      <c r="D76" s="311"/>
      <c r="E76" s="311"/>
      <c r="F76" s="311"/>
      <c r="G76" s="311"/>
      <c r="H76" s="311"/>
      <c r="I76" s="311"/>
      <c r="J76" s="312"/>
    </row>
    <row r="77" spans="1:10" ht="22.5" customHeight="1" x14ac:dyDescent="0.2">
      <c r="A77" s="310"/>
      <c r="B77" s="311"/>
      <c r="C77" s="311"/>
      <c r="D77" s="311"/>
      <c r="E77" s="311"/>
      <c r="F77" s="311"/>
      <c r="G77" s="311"/>
      <c r="H77" s="311"/>
      <c r="I77" s="311"/>
      <c r="J77" s="312"/>
    </row>
    <row r="78" spans="1:10" ht="22.5" customHeight="1" x14ac:dyDescent="0.2">
      <c r="A78" s="310"/>
      <c r="B78" s="311"/>
      <c r="C78" s="311"/>
      <c r="D78" s="311"/>
      <c r="E78" s="311"/>
      <c r="F78" s="311"/>
      <c r="G78" s="311"/>
      <c r="H78" s="311"/>
      <c r="I78" s="311"/>
      <c r="J78" s="312"/>
    </row>
    <row r="79" spans="1:10" ht="15.75" customHeight="1" thickBot="1" x14ac:dyDescent="0.25">
      <c r="A79" s="313"/>
      <c r="B79" s="314"/>
      <c r="C79" s="314"/>
      <c r="D79" s="314"/>
      <c r="E79" s="314"/>
      <c r="F79" s="314"/>
      <c r="G79" s="314"/>
      <c r="H79" s="314"/>
      <c r="I79" s="314"/>
      <c r="J79" s="315"/>
    </row>
    <row r="80" spans="1:10" ht="22.5" customHeight="1" x14ac:dyDescent="0.2">
      <c r="A80" s="152" t="s">
        <v>69</v>
      </c>
      <c r="B80" s="222"/>
      <c r="C80" s="222"/>
      <c r="D80" s="222"/>
      <c r="E80" s="222"/>
      <c r="F80" s="222"/>
      <c r="G80" s="222"/>
      <c r="H80" s="222"/>
      <c r="I80" s="222"/>
      <c r="J80" s="223"/>
    </row>
    <row r="81" spans="1:10" ht="45" customHeight="1" thickBot="1" x14ac:dyDescent="0.25">
      <c r="A81" s="224"/>
      <c r="B81" s="225"/>
      <c r="C81" s="225"/>
      <c r="D81" s="225"/>
      <c r="E81" s="225"/>
      <c r="F81" s="225"/>
      <c r="G81" s="225"/>
      <c r="H81" s="225"/>
      <c r="I81" s="225"/>
      <c r="J81" s="226"/>
    </row>
    <row r="82" spans="1:10" ht="22.5" customHeight="1" x14ac:dyDescent="0.2">
      <c r="A82" s="152" t="s">
        <v>70</v>
      </c>
      <c r="B82" s="222"/>
      <c r="C82" s="222"/>
      <c r="D82" s="222"/>
      <c r="E82" s="222"/>
      <c r="F82" s="222"/>
      <c r="G82" s="222"/>
      <c r="H82" s="222"/>
      <c r="I82" s="222"/>
      <c r="J82" s="223"/>
    </row>
    <row r="83" spans="1:10" ht="22.5" customHeight="1" x14ac:dyDescent="0.2">
      <c r="A83" s="376"/>
      <c r="B83" s="308"/>
      <c r="C83" s="308"/>
      <c r="D83" s="308"/>
      <c r="E83" s="308"/>
      <c r="F83" s="308"/>
      <c r="G83" s="308"/>
      <c r="H83" s="308"/>
      <c r="I83" s="308"/>
      <c r="J83" s="309"/>
    </row>
    <row r="84" spans="1:10" ht="15.75" customHeight="1" x14ac:dyDescent="0.2">
      <c r="A84" s="310"/>
      <c r="B84" s="311"/>
      <c r="C84" s="311"/>
      <c r="D84" s="311"/>
      <c r="E84" s="311"/>
      <c r="F84" s="311"/>
      <c r="G84" s="311"/>
      <c r="H84" s="311"/>
      <c r="I84" s="311"/>
      <c r="J84" s="312"/>
    </row>
    <row r="85" spans="1:10" ht="15.75" customHeight="1" x14ac:dyDescent="0.2">
      <c r="A85" s="310"/>
      <c r="B85" s="311"/>
      <c r="C85" s="311"/>
      <c r="D85" s="311"/>
      <c r="E85" s="311"/>
      <c r="F85" s="311"/>
      <c r="G85" s="311"/>
      <c r="H85" s="311"/>
      <c r="I85" s="311"/>
      <c r="J85" s="312"/>
    </row>
    <row r="86" spans="1:10" ht="22.5" customHeight="1" x14ac:dyDescent="0.2">
      <c r="A86" s="310"/>
      <c r="B86" s="311"/>
      <c r="C86" s="311"/>
      <c r="D86" s="311"/>
      <c r="E86" s="311"/>
      <c r="F86" s="311"/>
      <c r="G86" s="311"/>
      <c r="H86" s="311"/>
      <c r="I86" s="311"/>
      <c r="J86" s="312"/>
    </row>
    <row r="87" spans="1:10" ht="22.5" customHeight="1" thickBot="1" x14ac:dyDescent="0.25">
      <c r="A87" s="313"/>
      <c r="B87" s="314"/>
      <c r="C87" s="314"/>
      <c r="D87" s="314"/>
      <c r="E87" s="314"/>
      <c r="F87" s="314"/>
      <c r="G87" s="314"/>
      <c r="H87" s="314"/>
      <c r="I87" s="314"/>
      <c r="J87" s="315"/>
    </row>
    <row r="88" spans="1:10" ht="14.25" customHeight="1" x14ac:dyDescent="0.2">
      <c r="A88" s="152" t="s">
        <v>71</v>
      </c>
      <c r="B88" s="222"/>
      <c r="C88" s="222"/>
      <c r="D88" s="222"/>
      <c r="E88" s="222"/>
      <c r="F88" s="222"/>
      <c r="G88" s="222"/>
      <c r="H88" s="222"/>
      <c r="I88" s="222"/>
      <c r="J88" s="223"/>
    </row>
    <row r="89" spans="1:10" ht="14.25" customHeight="1" x14ac:dyDescent="0.2">
      <c r="A89" s="140"/>
      <c r="B89" s="141"/>
      <c r="C89" s="141"/>
      <c r="D89" s="141"/>
      <c r="E89" s="141"/>
      <c r="F89" s="141"/>
      <c r="G89" s="141"/>
      <c r="H89" s="141"/>
      <c r="I89" s="141"/>
      <c r="J89" s="142"/>
    </row>
    <row r="90" spans="1:10" ht="14.25" customHeight="1" x14ac:dyDescent="0.2">
      <c r="A90" s="140"/>
      <c r="B90" s="141"/>
      <c r="C90" s="141"/>
      <c r="D90" s="141"/>
      <c r="E90" s="141"/>
      <c r="F90" s="141"/>
      <c r="G90" s="141"/>
      <c r="H90" s="141"/>
      <c r="I90" s="141"/>
      <c r="J90" s="142"/>
    </row>
    <row r="91" spans="1:10" ht="14.25" customHeight="1" x14ac:dyDescent="0.2">
      <c r="A91" s="140"/>
      <c r="B91" s="141"/>
      <c r="C91" s="141"/>
      <c r="D91" s="141"/>
      <c r="E91" s="141"/>
      <c r="F91" s="141"/>
      <c r="G91" s="141"/>
      <c r="H91" s="141"/>
      <c r="I91" s="141"/>
      <c r="J91" s="142"/>
    </row>
    <row r="92" spans="1:10" ht="22.5" customHeight="1" x14ac:dyDescent="0.2">
      <c r="A92" s="140"/>
      <c r="B92" s="141"/>
      <c r="C92" s="141"/>
      <c r="D92" s="141"/>
      <c r="E92" s="141"/>
      <c r="F92" s="141"/>
      <c r="G92" s="141"/>
      <c r="H92" s="141"/>
      <c r="I92" s="141"/>
      <c r="J92" s="142"/>
    </row>
    <row r="93" spans="1:10" ht="31.5" customHeight="1" x14ac:dyDescent="0.2">
      <c r="A93" s="140"/>
      <c r="B93" s="141"/>
      <c r="C93" s="141"/>
      <c r="D93" s="141"/>
      <c r="E93" s="141"/>
      <c r="F93" s="141"/>
      <c r="G93" s="141"/>
      <c r="H93" s="141"/>
      <c r="I93" s="141"/>
      <c r="J93" s="142"/>
    </row>
    <row r="94" spans="1:10" ht="22.5" customHeight="1" x14ac:dyDescent="0.2">
      <c r="A94" s="140"/>
      <c r="B94" s="141"/>
      <c r="C94" s="141"/>
      <c r="D94" s="141"/>
      <c r="E94" s="141"/>
      <c r="F94" s="141"/>
      <c r="G94" s="141"/>
      <c r="H94" s="141"/>
      <c r="I94" s="141"/>
      <c r="J94" s="142"/>
    </row>
    <row r="95" spans="1:10" ht="7.5" customHeight="1" x14ac:dyDescent="0.2">
      <c r="A95" s="140"/>
      <c r="B95" s="141"/>
      <c r="C95" s="141"/>
      <c r="D95" s="141"/>
      <c r="E95" s="141"/>
      <c r="F95" s="141"/>
      <c r="G95" s="141"/>
      <c r="H95" s="141"/>
      <c r="I95" s="141"/>
      <c r="J95" s="142"/>
    </row>
    <row r="96" spans="1:10" ht="132.75" customHeight="1" thickBot="1" x14ac:dyDescent="0.25">
      <c r="A96" s="143"/>
      <c r="B96" s="144"/>
      <c r="C96" s="144"/>
      <c r="D96" s="144"/>
      <c r="E96" s="144"/>
      <c r="F96" s="144"/>
      <c r="G96" s="144"/>
      <c r="H96" s="144"/>
      <c r="I96" s="144"/>
      <c r="J96" s="145"/>
    </row>
    <row r="97" spans="1:10" ht="15" customHeight="1" x14ac:dyDescent="0.2">
      <c r="A97" s="152" t="s">
        <v>72</v>
      </c>
      <c r="B97" s="222"/>
      <c r="C97" s="222"/>
      <c r="D97" s="222"/>
      <c r="E97" s="222"/>
      <c r="F97" s="222"/>
      <c r="G97" s="222"/>
      <c r="H97" s="222"/>
      <c r="I97" s="222"/>
      <c r="J97" s="223"/>
    </row>
    <row r="98" spans="1:10" ht="33.75" customHeight="1" x14ac:dyDescent="0.2">
      <c r="A98" s="307"/>
      <c r="B98" s="308"/>
      <c r="C98" s="308"/>
      <c r="D98" s="308"/>
      <c r="E98" s="308"/>
      <c r="F98" s="308"/>
      <c r="G98" s="308"/>
      <c r="H98" s="308"/>
      <c r="I98" s="308"/>
      <c r="J98" s="309"/>
    </row>
    <row r="99" spans="1:10" ht="103.5" customHeight="1" x14ac:dyDescent="0.2">
      <c r="A99" s="310"/>
      <c r="B99" s="311"/>
      <c r="C99" s="311"/>
      <c r="D99" s="311"/>
      <c r="E99" s="311"/>
      <c r="F99" s="311"/>
      <c r="G99" s="311"/>
      <c r="H99" s="311"/>
      <c r="I99" s="311"/>
      <c r="J99" s="312"/>
    </row>
    <row r="100" spans="1:10" ht="27.75" customHeight="1" x14ac:dyDescent="0.2">
      <c r="A100" s="310"/>
      <c r="B100" s="311"/>
      <c r="C100" s="311"/>
      <c r="D100" s="311"/>
      <c r="E100" s="311"/>
      <c r="F100" s="311"/>
      <c r="G100" s="311"/>
      <c r="H100" s="311"/>
      <c r="I100" s="311"/>
      <c r="J100" s="312"/>
    </row>
    <row r="101" spans="1:10" ht="123" customHeight="1" x14ac:dyDescent="0.2">
      <c r="A101" s="310"/>
      <c r="B101" s="311"/>
      <c r="C101" s="311"/>
      <c r="D101" s="311"/>
      <c r="E101" s="311"/>
      <c r="F101" s="311"/>
      <c r="G101" s="311"/>
      <c r="H101" s="311"/>
      <c r="I101" s="311"/>
      <c r="J101" s="312"/>
    </row>
    <row r="102" spans="1:10" ht="15.75" customHeight="1" thickBot="1" x14ac:dyDescent="0.25">
      <c r="A102" s="313"/>
      <c r="B102" s="314"/>
      <c r="C102" s="314"/>
      <c r="D102" s="314"/>
      <c r="E102" s="314"/>
      <c r="F102" s="314"/>
      <c r="G102" s="314"/>
      <c r="H102" s="314"/>
      <c r="I102" s="314"/>
      <c r="J102" s="315"/>
    </row>
    <row r="103" spans="1:10" ht="15" customHeight="1" x14ac:dyDescent="0.2">
      <c r="A103" s="152" t="s">
        <v>73</v>
      </c>
      <c r="B103" s="222"/>
      <c r="C103" s="222"/>
      <c r="D103" s="222"/>
      <c r="E103" s="222"/>
      <c r="F103" s="222"/>
      <c r="G103" s="222"/>
      <c r="H103" s="222"/>
      <c r="I103" s="222"/>
      <c r="J103" s="223"/>
    </row>
    <row r="104" spans="1:10" ht="39" customHeight="1" x14ac:dyDescent="0.2">
      <c r="A104" s="307"/>
      <c r="B104" s="308"/>
      <c r="C104" s="308"/>
      <c r="D104" s="308"/>
      <c r="E104" s="308"/>
      <c r="F104" s="308"/>
      <c r="G104" s="308"/>
      <c r="H104" s="308"/>
      <c r="I104" s="308"/>
      <c r="J104" s="309"/>
    </row>
    <row r="105" spans="1:10" ht="15" customHeight="1" x14ac:dyDescent="0.2">
      <c r="A105" s="310"/>
      <c r="B105" s="311"/>
      <c r="C105" s="311"/>
      <c r="D105" s="311"/>
      <c r="E105" s="311"/>
      <c r="F105" s="311"/>
      <c r="G105" s="311"/>
      <c r="H105" s="311"/>
      <c r="I105" s="311"/>
      <c r="J105" s="312"/>
    </row>
    <row r="106" spans="1:10" ht="22.5" customHeight="1" x14ac:dyDescent="0.2">
      <c r="A106" s="310"/>
      <c r="B106" s="311"/>
      <c r="C106" s="311"/>
      <c r="D106" s="311"/>
      <c r="E106" s="311"/>
      <c r="F106" s="311"/>
      <c r="G106" s="311"/>
      <c r="H106" s="311"/>
      <c r="I106" s="311"/>
      <c r="J106" s="312"/>
    </row>
    <row r="107" spans="1:10" ht="61.5" customHeight="1" thickBot="1" x14ac:dyDescent="0.25">
      <c r="A107" s="313"/>
      <c r="B107" s="314"/>
      <c r="C107" s="314"/>
      <c r="D107" s="314"/>
      <c r="E107" s="314"/>
      <c r="F107" s="314"/>
      <c r="G107" s="314"/>
      <c r="H107" s="314"/>
      <c r="I107" s="314"/>
      <c r="J107" s="315"/>
    </row>
    <row r="108" spans="1:10" ht="22.5" customHeight="1" thickBot="1" x14ac:dyDescent="0.25">
      <c r="A108" s="20"/>
      <c r="B108" s="21"/>
      <c r="C108" s="21"/>
      <c r="D108" s="21"/>
      <c r="E108" s="21"/>
      <c r="F108" s="21"/>
      <c r="G108" s="21"/>
      <c r="H108" s="21"/>
      <c r="I108" s="21"/>
      <c r="J108" s="22"/>
    </row>
    <row r="109" spans="1:10" ht="16.5" thickBot="1" x14ac:dyDescent="0.25">
      <c r="A109" s="322" t="s">
        <v>54</v>
      </c>
      <c r="B109" s="323"/>
      <c r="C109" s="323"/>
      <c r="D109" s="323"/>
      <c r="E109" s="323"/>
      <c r="F109" s="323"/>
      <c r="G109" s="323"/>
      <c r="H109" s="323"/>
      <c r="I109" s="323"/>
      <c r="J109" s="324"/>
    </row>
    <row r="110" spans="1:10" ht="15" customHeight="1" thickBot="1" x14ac:dyDescent="0.25">
      <c r="A110" s="149"/>
      <c r="B110" s="150"/>
      <c r="C110" s="150"/>
      <c r="D110" s="150"/>
      <c r="E110" s="150"/>
      <c r="F110" s="150"/>
      <c r="G110" s="150"/>
      <c r="H110" s="150"/>
      <c r="I110" s="150"/>
      <c r="J110" s="151"/>
    </row>
    <row r="111" spans="1:10" ht="15.75" customHeight="1" x14ac:dyDescent="0.2">
      <c r="A111" s="152" t="s">
        <v>74</v>
      </c>
      <c r="B111" s="153"/>
      <c r="C111" s="153"/>
      <c r="D111" s="153"/>
      <c r="E111" s="153"/>
      <c r="F111" s="153"/>
      <c r="G111" s="153"/>
      <c r="H111" s="153"/>
      <c r="I111" s="153"/>
      <c r="J111" s="154"/>
    </row>
    <row r="112" spans="1:10" ht="22.5" customHeight="1" thickBot="1" x14ac:dyDescent="0.25">
      <c r="A112" s="155"/>
      <c r="B112" s="156"/>
      <c r="C112" s="156"/>
      <c r="D112" s="156"/>
      <c r="E112" s="156"/>
      <c r="F112" s="156"/>
      <c r="G112" s="156"/>
      <c r="H112" s="156"/>
      <c r="I112" s="156"/>
      <c r="J112" s="157"/>
    </row>
    <row r="113" spans="1:10" ht="15.75" customHeight="1" thickBot="1" x14ac:dyDescent="0.25">
      <c r="A113" s="17"/>
      <c r="B113" s="18"/>
      <c r="C113" s="18"/>
      <c r="D113" s="18"/>
      <c r="E113" s="18"/>
      <c r="F113" s="18"/>
      <c r="G113" s="18"/>
      <c r="H113" s="18"/>
      <c r="I113" s="18"/>
      <c r="J113" s="19"/>
    </row>
    <row r="114" spans="1:10" ht="22.5" customHeight="1" thickBot="1" x14ac:dyDescent="0.25">
      <c r="A114" s="158" t="s">
        <v>55</v>
      </c>
      <c r="B114" s="159"/>
      <c r="C114" s="159"/>
      <c r="D114" s="159"/>
      <c r="E114" s="159"/>
      <c r="F114" s="159"/>
      <c r="G114" s="159"/>
      <c r="H114" s="159"/>
      <c r="I114" s="159"/>
      <c r="J114" s="160"/>
    </row>
    <row r="115" spans="1:10" ht="15" thickBot="1" x14ac:dyDescent="0.25">
      <c r="A115" s="12"/>
      <c r="B115" s="6"/>
      <c r="C115" s="6"/>
      <c r="D115" s="6"/>
      <c r="E115" s="6"/>
      <c r="F115" s="6"/>
      <c r="G115" s="6"/>
      <c r="H115" s="6"/>
      <c r="I115" s="6"/>
      <c r="J115" s="7"/>
    </row>
    <row r="116" spans="1:10" ht="16.5" customHeight="1" thickBot="1" x14ac:dyDescent="0.25">
      <c r="A116" s="146" t="s">
        <v>75</v>
      </c>
      <c r="B116" s="147"/>
      <c r="C116" s="147"/>
      <c r="D116" s="147"/>
      <c r="E116" s="147"/>
      <c r="F116" s="147"/>
      <c r="G116" s="147"/>
      <c r="H116" s="147"/>
      <c r="I116" s="147"/>
      <c r="J116" s="148"/>
    </row>
    <row r="117" spans="1:10" ht="27" customHeight="1" x14ac:dyDescent="0.2">
      <c r="A117" s="56" t="s">
        <v>14</v>
      </c>
      <c r="B117" s="123" t="s">
        <v>15</v>
      </c>
      <c r="C117" s="112"/>
      <c r="D117" s="112"/>
      <c r="E117" s="112"/>
      <c r="F117" s="112"/>
      <c r="G117" s="221"/>
      <c r="H117" s="123" t="s">
        <v>16</v>
      </c>
      <c r="I117" s="112"/>
      <c r="J117" s="221"/>
    </row>
    <row r="118" spans="1:10" ht="16.5" thickBot="1" x14ac:dyDescent="0.25">
      <c r="A118" s="54" t="s">
        <v>76</v>
      </c>
      <c r="B118" s="235" t="s">
        <v>116</v>
      </c>
      <c r="C118" s="236"/>
      <c r="D118" s="236"/>
      <c r="E118" s="236"/>
      <c r="F118" s="236"/>
      <c r="G118" s="237"/>
      <c r="H118" s="235" t="s">
        <v>117</v>
      </c>
      <c r="I118" s="236"/>
      <c r="J118" s="237"/>
    </row>
    <row r="119" spans="1:10" ht="14.25" customHeight="1" x14ac:dyDescent="0.2">
      <c r="A119" s="123" t="s">
        <v>17</v>
      </c>
      <c r="B119" s="112"/>
      <c r="C119" s="112"/>
      <c r="D119" s="112"/>
      <c r="E119" s="112"/>
      <c r="F119" s="112"/>
      <c r="G119" s="112"/>
      <c r="H119" s="112"/>
      <c r="I119" s="112"/>
      <c r="J119" s="221"/>
    </row>
    <row r="120" spans="1:10" ht="15" customHeight="1" thickBot="1" x14ac:dyDescent="0.25">
      <c r="A120" s="124" t="s">
        <v>183</v>
      </c>
      <c r="B120" s="229"/>
      <c r="C120" s="229"/>
      <c r="D120" s="229"/>
      <c r="E120" s="229"/>
      <c r="F120" s="229"/>
      <c r="G120" s="229"/>
      <c r="H120" s="229"/>
      <c r="I120" s="229"/>
      <c r="J120" s="230"/>
    </row>
    <row r="121" spans="1:10" ht="15" customHeight="1" x14ac:dyDescent="0.2">
      <c r="A121" s="123" t="s">
        <v>18</v>
      </c>
      <c r="B121" s="112"/>
      <c r="C121" s="112"/>
      <c r="D121" s="221"/>
      <c r="E121" s="55" t="s">
        <v>19</v>
      </c>
      <c r="F121" s="123" t="s">
        <v>20</v>
      </c>
      <c r="G121" s="113"/>
      <c r="H121" s="112" t="s">
        <v>179</v>
      </c>
      <c r="I121" s="113"/>
      <c r="J121" s="114"/>
    </row>
    <row r="122" spans="1:10" ht="15.75" thickBot="1" x14ac:dyDescent="0.25">
      <c r="A122" s="124" t="s">
        <v>113</v>
      </c>
      <c r="B122" s="229"/>
      <c r="C122" s="229"/>
      <c r="D122" s="230"/>
      <c r="E122" s="71" t="s">
        <v>118</v>
      </c>
      <c r="F122" s="124" t="s">
        <v>147</v>
      </c>
      <c r="G122" s="125"/>
      <c r="H122" s="124" t="s">
        <v>184</v>
      </c>
      <c r="I122" s="125"/>
      <c r="J122" s="125"/>
    </row>
    <row r="123" spans="1:10" ht="14.25" customHeight="1" x14ac:dyDescent="0.2">
      <c r="A123" s="123" t="s">
        <v>21</v>
      </c>
      <c r="B123" s="112"/>
      <c r="C123" s="112"/>
      <c r="D123" s="112"/>
      <c r="E123" s="112"/>
      <c r="F123" s="112"/>
      <c r="G123" s="112"/>
      <c r="H123" s="221"/>
      <c r="I123" s="123" t="s">
        <v>22</v>
      </c>
      <c r="J123" s="221"/>
    </row>
    <row r="124" spans="1:10" ht="15" customHeight="1" thickBot="1" x14ac:dyDescent="0.25">
      <c r="A124" s="124" t="s">
        <v>132</v>
      </c>
      <c r="B124" s="229"/>
      <c r="C124" s="229"/>
      <c r="D124" s="229"/>
      <c r="E124" s="229"/>
      <c r="F124" s="229"/>
      <c r="G124" s="229"/>
      <c r="H124" s="230"/>
      <c r="I124" s="124" t="s">
        <v>119</v>
      </c>
      <c r="J124" s="230"/>
    </row>
    <row r="125" spans="1:10" ht="31.5" x14ac:dyDescent="0.2">
      <c r="A125" s="123" t="s">
        <v>23</v>
      </c>
      <c r="B125" s="221"/>
      <c r="C125" s="55" t="s">
        <v>24</v>
      </c>
      <c r="D125" s="123" t="s">
        <v>25</v>
      </c>
      <c r="E125" s="112"/>
      <c r="F125" s="112"/>
      <c r="G125" s="112"/>
      <c r="H125" s="221"/>
      <c r="I125" s="123" t="s">
        <v>26</v>
      </c>
      <c r="J125" s="221"/>
    </row>
    <row r="126" spans="1:10" ht="15.75" thickBot="1" x14ac:dyDescent="0.25">
      <c r="A126" s="124" t="s">
        <v>120</v>
      </c>
      <c r="B126" s="230"/>
      <c r="C126" s="71" t="s">
        <v>121</v>
      </c>
      <c r="D126" s="124" t="s">
        <v>122</v>
      </c>
      <c r="E126" s="229"/>
      <c r="F126" s="229"/>
      <c r="G126" s="229"/>
      <c r="H126" s="230"/>
      <c r="I126" s="327">
        <v>45262</v>
      </c>
      <c r="J126" s="230"/>
    </row>
    <row r="127" spans="1:10" ht="15" customHeight="1" thickBot="1" x14ac:dyDescent="0.25">
      <c r="A127" s="29"/>
      <c r="B127" s="30"/>
      <c r="C127" s="30"/>
      <c r="D127" s="30"/>
      <c r="E127" s="30"/>
      <c r="F127" s="30"/>
      <c r="G127" s="30"/>
      <c r="H127" s="30"/>
      <c r="I127" s="30"/>
      <c r="J127" s="31"/>
    </row>
    <row r="128" spans="1:10" ht="15.75" customHeight="1" x14ac:dyDescent="0.2">
      <c r="A128" s="319" t="s">
        <v>77</v>
      </c>
      <c r="B128" s="320"/>
      <c r="C128" s="320"/>
      <c r="D128" s="320"/>
      <c r="E128" s="320"/>
      <c r="F128" s="320"/>
      <c r="G128" s="320"/>
      <c r="H128" s="320"/>
      <c r="I128" s="320"/>
      <c r="J128" s="321"/>
    </row>
    <row r="129" spans="1:10" ht="15.75" customHeight="1" x14ac:dyDescent="0.2">
      <c r="A129" s="192" t="s">
        <v>185</v>
      </c>
      <c r="B129" s="193"/>
      <c r="C129" s="193"/>
      <c r="D129" s="193"/>
      <c r="E129" s="193"/>
      <c r="F129" s="193"/>
      <c r="G129" s="193"/>
      <c r="H129" s="193"/>
      <c r="I129" s="193"/>
      <c r="J129" s="194"/>
    </row>
    <row r="130" spans="1:10" ht="15.75" customHeight="1" x14ac:dyDescent="0.2">
      <c r="A130" s="195"/>
      <c r="B130" s="196"/>
      <c r="C130" s="196"/>
      <c r="D130" s="196"/>
      <c r="E130" s="196"/>
      <c r="F130" s="196"/>
      <c r="G130" s="196"/>
      <c r="H130" s="196"/>
      <c r="I130" s="196"/>
      <c r="J130" s="197"/>
    </row>
    <row r="131" spans="1:10" ht="15.75" customHeight="1" x14ac:dyDescent="0.2">
      <c r="A131" s="195"/>
      <c r="B131" s="196"/>
      <c r="C131" s="196"/>
      <c r="D131" s="196"/>
      <c r="E131" s="196"/>
      <c r="F131" s="196"/>
      <c r="G131" s="196"/>
      <c r="H131" s="196"/>
      <c r="I131" s="196"/>
      <c r="J131" s="197"/>
    </row>
    <row r="132" spans="1:10" ht="15.75" customHeight="1" x14ac:dyDescent="0.2">
      <c r="A132" s="195"/>
      <c r="B132" s="196"/>
      <c r="C132" s="196"/>
      <c r="D132" s="196"/>
      <c r="E132" s="196"/>
      <c r="F132" s="196"/>
      <c r="G132" s="196"/>
      <c r="H132" s="196"/>
      <c r="I132" s="196"/>
      <c r="J132" s="197"/>
    </row>
    <row r="133" spans="1:10" ht="15.75" customHeight="1" x14ac:dyDescent="0.2">
      <c r="A133" s="195"/>
      <c r="B133" s="196"/>
      <c r="C133" s="196"/>
      <c r="D133" s="196"/>
      <c r="E133" s="196"/>
      <c r="F133" s="196"/>
      <c r="G133" s="196"/>
      <c r="H133" s="196"/>
      <c r="I133" s="196"/>
      <c r="J133" s="197"/>
    </row>
    <row r="134" spans="1:10" ht="15.75" customHeight="1" x14ac:dyDescent="0.2">
      <c r="A134" s="195"/>
      <c r="B134" s="196"/>
      <c r="C134" s="196"/>
      <c r="D134" s="196"/>
      <c r="E134" s="196"/>
      <c r="F134" s="196"/>
      <c r="G134" s="196"/>
      <c r="H134" s="196"/>
      <c r="I134" s="196"/>
      <c r="J134" s="197"/>
    </row>
    <row r="135" spans="1:10" ht="15" customHeight="1" x14ac:dyDescent="0.2">
      <c r="A135" s="195"/>
      <c r="B135" s="196"/>
      <c r="C135" s="196"/>
      <c r="D135" s="196"/>
      <c r="E135" s="196"/>
      <c r="F135" s="196"/>
      <c r="G135" s="196"/>
      <c r="H135" s="196"/>
      <c r="I135" s="196"/>
      <c r="J135" s="197"/>
    </row>
    <row r="136" spans="1:10" ht="15.75" customHeight="1" x14ac:dyDescent="0.2">
      <c r="A136" s="195"/>
      <c r="B136" s="196"/>
      <c r="C136" s="196"/>
      <c r="D136" s="196"/>
      <c r="E136" s="196"/>
      <c r="F136" s="196"/>
      <c r="G136" s="196"/>
      <c r="H136" s="196"/>
      <c r="I136" s="196"/>
      <c r="J136" s="197"/>
    </row>
    <row r="137" spans="1:10" ht="14.25" customHeight="1" x14ac:dyDescent="0.2">
      <c r="A137" s="195"/>
      <c r="B137" s="196"/>
      <c r="C137" s="196"/>
      <c r="D137" s="196"/>
      <c r="E137" s="196"/>
      <c r="F137" s="196"/>
      <c r="G137" s="196"/>
      <c r="H137" s="196"/>
      <c r="I137" s="196"/>
      <c r="J137" s="197"/>
    </row>
    <row r="138" spans="1:10" ht="14.25" customHeight="1" x14ac:dyDescent="0.2">
      <c r="A138" s="195"/>
      <c r="B138" s="196"/>
      <c r="C138" s="196"/>
      <c r="D138" s="196"/>
      <c r="E138" s="196"/>
      <c r="F138" s="196"/>
      <c r="G138" s="196"/>
      <c r="H138" s="196"/>
      <c r="I138" s="196"/>
      <c r="J138" s="197"/>
    </row>
    <row r="139" spans="1:10" ht="14.25" customHeight="1" x14ac:dyDescent="0.2">
      <c r="A139" s="195"/>
      <c r="B139" s="196"/>
      <c r="C139" s="196"/>
      <c r="D139" s="196"/>
      <c r="E139" s="196"/>
      <c r="F139" s="196"/>
      <c r="G139" s="196"/>
      <c r="H139" s="196"/>
      <c r="I139" s="196"/>
      <c r="J139" s="197"/>
    </row>
    <row r="140" spans="1:10" ht="14.25" customHeight="1" x14ac:dyDescent="0.2">
      <c r="A140" s="195"/>
      <c r="B140" s="196"/>
      <c r="C140" s="196"/>
      <c r="D140" s="196"/>
      <c r="E140" s="196"/>
      <c r="F140" s="196"/>
      <c r="G140" s="196"/>
      <c r="H140" s="196"/>
      <c r="I140" s="196"/>
      <c r="J140" s="197"/>
    </row>
    <row r="141" spans="1:10" ht="14.25" customHeight="1" x14ac:dyDescent="0.2">
      <c r="A141" s="195"/>
      <c r="B141" s="196"/>
      <c r="C141" s="196"/>
      <c r="D141" s="196"/>
      <c r="E141" s="196"/>
      <c r="F141" s="196"/>
      <c r="G141" s="196"/>
      <c r="H141" s="196"/>
      <c r="I141" s="196"/>
      <c r="J141" s="197"/>
    </row>
    <row r="142" spans="1:10" ht="15.75" customHeight="1" x14ac:dyDescent="0.2">
      <c r="A142" s="195"/>
      <c r="B142" s="196"/>
      <c r="C142" s="196"/>
      <c r="D142" s="196"/>
      <c r="E142" s="196"/>
      <c r="F142" s="196"/>
      <c r="G142" s="196"/>
      <c r="H142" s="196"/>
      <c r="I142" s="196"/>
      <c r="J142" s="197"/>
    </row>
    <row r="143" spans="1:10" ht="31.5" customHeight="1" x14ac:dyDescent="0.2">
      <c r="A143" s="195"/>
      <c r="B143" s="196"/>
      <c r="C143" s="196"/>
      <c r="D143" s="196"/>
      <c r="E143" s="196"/>
      <c r="F143" s="196"/>
      <c r="G143" s="196"/>
      <c r="H143" s="196"/>
      <c r="I143" s="196"/>
      <c r="J143" s="197"/>
    </row>
    <row r="144" spans="1:10" ht="15.75" customHeight="1" x14ac:dyDescent="0.2">
      <c r="A144" s="195"/>
      <c r="B144" s="196"/>
      <c r="C144" s="196"/>
      <c r="D144" s="196"/>
      <c r="E144" s="196"/>
      <c r="F144" s="196"/>
      <c r="G144" s="196"/>
      <c r="H144" s="196"/>
      <c r="I144" s="196"/>
      <c r="J144" s="197"/>
    </row>
    <row r="145" spans="1:10" ht="15" customHeight="1" x14ac:dyDescent="0.2">
      <c r="A145" s="195"/>
      <c r="B145" s="196"/>
      <c r="C145" s="196"/>
      <c r="D145" s="196"/>
      <c r="E145" s="196"/>
      <c r="F145" s="196"/>
      <c r="G145" s="196"/>
      <c r="H145" s="196"/>
      <c r="I145" s="196"/>
      <c r="J145" s="197"/>
    </row>
    <row r="146" spans="1:10" ht="14.25" customHeight="1" x14ac:dyDescent="0.2">
      <c r="A146" s="195"/>
      <c r="B146" s="196"/>
      <c r="C146" s="196"/>
      <c r="D146" s="196"/>
      <c r="E146" s="196"/>
      <c r="F146" s="196"/>
      <c r="G146" s="196"/>
      <c r="H146" s="196"/>
      <c r="I146" s="196"/>
      <c r="J146" s="197"/>
    </row>
    <row r="147" spans="1:10" ht="14.25" customHeight="1" x14ac:dyDescent="0.2">
      <c r="A147" s="195"/>
      <c r="B147" s="196"/>
      <c r="C147" s="196"/>
      <c r="D147" s="196"/>
      <c r="E147" s="196"/>
      <c r="F147" s="196"/>
      <c r="G147" s="196"/>
      <c r="H147" s="196"/>
      <c r="I147" s="196"/>
      <c r="J147" s="197"/>
    </row>
    <row r="148" spans="1:10" ht="31.5" customHeight="1" x14ac:dyDescent="0.2">
      <c r="A148" s="195"/>
      <c r="B148" s="196"/>
      <c r="C148" s="196"/>
      <c r="D148" s="196"/>
      <c r="E148" s="196"/>
      <c r="F148" s="196"/>
      <c r="G148" s="196"/>
      <c r="H148" s="196"/>
      <c r="I148" s="196"/>
      <c r="J148" s="197"/>
    </row>
    <row r="149" spans="1:10" ht="32.25" customHeight="1" thickBot="1" x14ac:dyDescent="0.25">
      <c r="A149" s="195"/>
      <c r="B149" s="196"/>
      <c r="C149" s="196"/>
      <c r="D149" s="196"/>
      <c r="E149" s="196"/>
      <c r="F149" s="196"/>
      <c r="G149" s="196"/>
      <c r="H149" s="196"/>
      <c r="I149" s="196"/>
      <c r="J149" s="197"/>
    </row>
    <row r="150" spans="1:10" ht="18.75" thickBot="1" x14ac:dyDescent="0.25">
      <c r="A150" s="316" t="s">
        <v>56</v>
      </c>
      <c r="B150" s="317"/>
      <c r="C150" s="317"/>
      <c r="D150" s="317"/>
      <c r="E150" s="317"/>
      <c r="F150" s="317"/>
      <c r="G150" s="317"/>
      <c r="H150" s="317"/>
      <c r="I150" s="317"/>
      <c r="J150" s="318"/>
    </row>
    <row r="151" spans="1:10" ht="15" thickBot="1" x14ac:dyDescent="0.25">
      <c r="A151" s="12"/>
      <c r="B151" s="6"/>
      <c r="C151" s="6"/>
      <c r="D151" s="6"/>
      <c r="E151" s="6"/>
      <c r="F151" s="6"/>
      <c r="G151" s="6"/>
      <c r="H151" s="6"/>
      <c r="I151" s="6"/>
      <c r="J151" s="7"/>
    </row>
    <row r="152" spans="1:10" ht="16.5" thickBot="1" x14ac:dyDescent="0.25">
      <c r="A152" s="334" t="s">
        <v>78</v>
      </c>
      <c r="B152" s="147"/>
      <c r="C152" s="147"/>
      <c r="D152" s="147"/>
      <c r="E152" s="147"/>
      <c r="F152" s="147"/>
      <c r="G152" s="147"/>
      <c r="H152" s="147"/>
      <c r="I152" s="147"/>
      <c r="J152" s="148"/>
    </row>
    <row r="153" spans="1:10" ht="15.75" thickBot="1" x14ac:dyDescent="0.25">
      <c r="A153" s="15"/>
      <c r="B153" s="6"/>
      <c r="C153" s="6"/>
      <c r="D153" s="6"/>
      <c r="E153" s="6"/>
      <c r="F153" s="6"/>
      <c r="G153" s="6"/>
      <c r="H153" s="6"/>
      <c r="I153" s="6"/>
      <c r="J153" s="7"/>
    </row>
    <row r="154" spans="1:10" ht="15.75" x14ac:dyDescent="0.2">
      <c r="A154" s="335" t="s">
        <v>79</v>
      </c>
      <c r="B154" s="336"/>
      <c r="C154" s="336"/>
      <c r="D154" s="336"/>
      <c r="E154" s="336"/>
      <c r="F154" s="336"/>
      <c r="G154" s="336"/>
      <c r="H154" s="336"/>
      <c r="I154" s="336"/>
      <c r="J154" s="337"/>
    </row>
    <row r="155" spans="1:10" ht="15" x14ac:dyDescent="0.2">
      <c r="A155" s="303" t="s">
        <v>0</v>
      </c>
      <c r="B155" s="208"/>
      <c r="C155" s="208" t="s">
        <v>1</v>
      </c>
      <c r="D155" s="208" t="s">
        <v>186</v>
      </c>
      <c r="E155" s="338" t="s">
        <v>187</v>
      </c>
      <c r="F155" s="208" t="s">
        <v>123</v>
      </c>
      <c r="G155" s="208" t="s">
        <v>46</v>
      </c>
      <c r="H155" s="208"/>
      <c r="I155" s="164" t="s">
        <v>2</v>
      </c>
      <c r="J155" s="164" t="s">
        <v>34</v>
      </c>
    </row>
    <row r="156" spans="1:10" ht="15" x14ac:dyDescent="0.2">
      <c r="A156" s="303"/>
      <c r="B156" s="208"/>
      <c r="C156" s="208"/>
      <c r="D156" s="208"/>
      <c r="E156" s="339"/>
      <c r="F156" s="208"/>
      <c r="G156" s="73" t="s">
        <v>3</v>
      </c>
      <c r="H156" s="73" t="s">
        <v>124</v>
      </c>
      <c r="I156" s="164"/>
      <c r="J156" s="164"/>
    </row>
    <row r="157" spans="1:10" x14ac:dyDescent="0.2">
      <c r="A157" s="328"/>
      <c r="B157" s="329"/>
      <c r="C157" s="79"/>
      <c r="D157" s="79"/>
      <c r="E157" s="79"/>
      <c r="F157" s="80"/>
      <c r="G157" s="16"/>
      <c r="H157" s="79"/>
      <c r="I157" s="16"/>
      <c r="J157" s="9"/>
    </row>
    <row r="158" spans="1:10" ht="15" x14ac:dyDescent="0.2">
      <c r="A158" s="330"/>
      <c r="B158" s="331"/>
      <c r="C158" s="79"/>
      <c r="D158" s="79"/>
      <c r="E158" s="79"/>
      <c r="F158" s="80"/>
      <c r="G158" s="16"/>
      <c r="H158" s="79"/>
      <c r="I158" s="16"/>
      <c r="J158" s="74"/>
    </row>
    <row r="159" spans="1:10" ht="15" customHeight="1" x14ac:dyDescent="0.2">
      <c r="A159" s="330"/>
      <c r="B159" s="331"/>
      <c r="C159" s="79"/>
      <c r="D159" s="79"/>
      <c r="E159" s="79"/>
      <c r="F159" s="80"/>
      <c r="G159" s="16"/>
      <c r="H159" s="79"/>
      <c r="I159" s="16"/>
      <c r="J159" s="74"/>
    </row>
    <row r="160" spans="1:10" ht="15" customHeight="1" thickBot="1" x14ac:dyDescent="0.25">
      <c r="A160" s="135" t="s">
        <v>5</v>
      </c>
      <c r="B160" s="136"/>
      <c r="C160" s="136"/>
      <c r="D160" s="136"/>
      <c r="E160" s="136"/>
      <c r="F160" s="136"/>
      <c r="G160" s="136"/>
      <c r="H160" s="137"/>
      <c r="I160" s="298">
        <f>SUM(I157:I159)</f>
        <v>0</v>
      </c>
      <c r="J160" s="299"/>
    </row>
    <row r="161" spans="1:10" ht="22.5" customHeight="1" thickBot="1" x14ac:dyDescent="0.25">
      <c r="A161" s="15"/>
      <c r="B161" s="6"/>
      <c r="C161" s="6"/>
      <c r="D161" s="6"/>
      <c r="E161" s="6"/>
      <c r="F161" s="6"/>
      <c r="G161" s="6"/>
      <c r="H161" s="6"/>
      <c r="I161" s="6"/>
      <c r="J161" s="7"/>
    </row>
    <row r="162" spans="1:10" ht="15.75" x14ac:dyDescent="0.2">
      <c r="A162" s="205" t="s">
        <v>80</v>
      </c>
      <c r="B162" s="206"/>
      <c r="C162" s="206"/>
      <c r="D162" s="206"/>
      <c r="E162" s="206"/>
      <c r="F162" s="206"/>
      <c r="G162" s="206"/>
      <c r="H162" s="206"/>
      <c r="I162" s="206"/>
      <c r="J162" s="207"/>
    </row>
    <row r="163" spans="1:10" ht="30" x14ac:dyDescent="0.2">
      <c r="A163" s="303" t="s">
        <v>30</v>
      </c>
      <c r="B163" s="208"/>
      <c r="C163" s="73" t="s">
        <v>31</v>
      </c>
      <c r="D163" s="73" t="s">
        <v>32</v>
      </c>
      <c r="E163" s="73" t="s">
        <v>33</v>
      </c>
      <c r="F163" s="73" t="s">
        <v>47</v>
      </c>
      <c r="G163" s="73" t="s">
        <v>124</v>
      </c>
      <c r="H163" s="73" t="s">
        <v>48</v>
      </c>
      <c r="I163" s="208" t="s">
        <v>34</v>
      </c>
      <c r="J163" s="209"/>
    </row>
    <row r="164" spans="1:10" x14ac:dyDescent="0.2">
      <c r="A164" s="300"/>
      <c r="B164" s="301"/>
      <c r="C164" s="77"/>
      <c r="D164" s="77"/>
      <c r="E164" s="57"/>
      <c r="F164" s="58"/>
      <c r="G164" s="59"/>
      <c r="H164" s="39"/>
      <c r="I164" s="301"/>
      <c r="J164" s="302"/>
    </row>
    <row r="165" spans="1:10" ht="15.75" customHeight="1" thickBot="1" x14ac:dyDescent="0.25">
      <c r="A165" s="201" t="s">
        <v>5</v>
      </c>
      <c r="B165" s="202"/>
      <c r="C165" s="202"/>
      <c r="D165" s="202"/>
      <c r="E165" s="202"/>
      <c r="F165" s="202"/>
      <c r="G165" s="202"/>
      <c r="H165" s="202"/>
      <c r="I165" s="203">
        <f>SUM(H164:H164)</f>
        <v>0</v>
      </c>
      <c r="J165" s="204"/>
    </row>
    <row r="166" spans="1:10" ht="15.75" thickBot="1" x14ac:dyDescent="0.25">
      <c r="A166" s="15"/>
      <c r="B166" s="6"/>
      <c r="C166" s="6"/>
      <c r="D166" s="6"/>
      <c r="E166" s="6"/>
      <c r="F166" s="6"/>
      <c r="G166" s="6"/>
      <c r="H166" s="6"/>
      <c r="I166" s="6"/>
      <c r="J166" s="7"/>
    </row>
    <row r="167" spans="1:10" ht="14.25" customHeight="1" thickBot="1" x14ac:dyDescent="0.25">
      <c r="A167" s="146" t="s">
        <v>81</v>
      </c>
      <c r="B167" s="147"/>
      <c r="C167" s="147"/>
      <c r="D167" s="147"/>
      <c r="E167" s="147"/>
      <c r="F167" s="147"/>
      <c r="G167" s="147"/>
      <c r="H167" s="147"/>
      <c r="I167" s="147"/>
      <c r="J167" s="148"/>
    </row>
    <row r="168" spans="1:10" x14ac:dyDescent="0.2">
      <c r="A168" s="198"/>
      <c r="B168" s="199"/>
      <c r="C168" s="199"/>
      <c r="D168" s="199"/>
      <c r="E168" s="199"/>
      <c r="F168" s="199"/>
      <c r="G168" s="199"/>
      <c r="H168" s="199"/>
      <c r="I168" s="199"/>
      <c r="J168" s="200"/>
    </row>
    <row r="169" spans="1:10" ht="19.899999999999999" customHeight="1" x14ac:dyDescent="0.2">
      <c r="A169" s="82" t="s">
        <v>135</v>
      </c>
      <c r="B169" s="166" t="s">
        <v>136</v>
      </c>
      <c r="C169" s="166"/>
      <c r="D169" s="166"/>
      <c r="E169" s="166"/>
      <c r="F169" s="166"/>
      <c r="G169" s="166"/>
      <c r="H169" s="166"/>
      <c r="I169" s="166"/>
      <c r="J169" s="167"/>
    </row>
    <row r="170" spans="1:10" ht="12" customHeight="1" x14ac:dyDescent="0.2">
      <c r="A170" s="168">
        <v>1</v>
      </c>
      <c r="B170" s="170"/>
      <c r="C170" s="171"/>
      <c r="D170" s="171"/>
      <c r="E170" s="171"/>
      <c r="F170" s="171"/>
      <c r="G170" s="171"/>
      <c r="H170" s="171"/>
      <c r="I170" s="171"/>
      <c r="J170" s="172"/>
    </row>
    <row r="171" spans="1:10" ht="12" customHeight="1" x14ac:dyDescent="0.2">
      <c r="A171" s="169"/>
      <c r="B171" s="173"/>
      <c r="C171" s="174"/>
      <c r="D171" s="174"/>
      <c r="E171" s="174"/>
      <c r="F171" s="174"/>
      <c r="G171" s="174"/>
      <c r="H171" s="174"/>
      <c r="I171" s="174"/>
      <c r="J171" s="175"/>
    </row>
    <row r="172" spans="1:10" ht="12" customHeight="1" x14ac:dyDescent="0.2">
      <c r="A172" s="176"/>
      <c r="B172" s="177"/>
      <c r="C172" s="177"/>
      <c r="D172" s="177"/>
      <c r="E172" s="177"/>
      <c r="F172" s="177"/>
      <c r="G172" s="177"/>
      <c r="H172" s="177"/>
      <c r="I172" s="177"/>
      <c r="J172" s="178"/>
    </row>
    <row r="173" spans="1:10" ht="15.75" customHeight="1" x14ac:dyDescent="0.2">
      <c r="A173" s="179" t="s">
        <v>45</v>
      </c>
      <c r="B173" s="180"/>
      <c r="C173" s="180"/>
      <c r="D173" s="180"/>
      <c r="E173" s="180"/>
      <c r="F173" s="180"/>
      <c r="G173" s="180"/>
      <c r="H173" s="180"/>
      <c r="I173" s="180"/>
      <c r="J173" s="181"/>
    </row>
    <row r="174" spans="1:10" ht="19.899999999999999" customHeight="1" x14ac:dyDescent="0.2">
      <c r="A174" s="182"/>
      <c r="B174" s="183"/>
      <c r="C174" s="183"/>
      <c r="D174" s="183"/>
      <c r="E174" s="183"/>
      <c r="F174" s="183"/>
      <c r="G174" s="183"/>
      <c r="H174" s="184"/>
      <c r="I174" s="184"/>
      <c r="J174" s="185"/>
    </row>
    <row r="175" spans="1:10" ht="15.75" customHeight="1" x14ac:dyDescent="0.2">
      <c r="A175" s="487" t="s">
        <v>137</v>
      </c>
      <c r="B175" s="488"/>
      <c r="C175" s="488"/>
      <c r="D175" s="489"/>
      <c r="E175" s="490" t="s">
        <v>36</v>
      </c>
      <c r="F175" s="325" t="s">
        <v>31</v>
      </c>
      <c r="G175" s="191" t="s">
        <v>188</v>
      </c>
      <c r="H175" s="190"/>
      <c r="I175" s="190"/>
      <c r="J175" s="190"/>
    </row>
    <row r="176" spans="1:10" ht="15.75" customHeight="1" x14ac:dyDescent="0.2">
      <c r="A176" s="484" t="s">
        <v>138</v>
      </c>
      <c r="B176" s="485"/>
      <c r="C176" s="485" t="s">
        <v>139</v>
      </c>
      <c r="D176" s="486"/>
      <c r="E176" s="490"/>
      <c r="F176" s="326"/>
      <c r="G176" s="190"/>
      <c r="H176" s="190"/>
      <c r="I176" s="190"/>
      <c r="J176" s="190"/>
    </row>
    <row r="177" spans="1:10" ht="19.899999999999999" customHeight="1" x14ac:dyDescent="0.25">
      <c r="A177" s="492"/>
      <c r="B177" s="493"/>
      <c r="C177" s="494"/>
      <c r="D177" s="495"/>
      <c r="E177" s="68"/>
      <c r="F177" s="64"/>
      <c r="G177" s="190"/>
      <c r="H177" s="190"/>
      <c r="I177" s="190"/>
      <c r="J177" s="190"/>
    </row>
    <row r="178" spans="1:10" ht="15" x14ac:dyDescent="0.2">
      <c r="A178" s="492"/>
      <c r="B178" s="496"/>
      <c r="C178" s="496"/>
      <c r="D178" s="496"/>
      <c r="E178" s="496"/>
      <c r="F178" s="496"/>
      <c r="G178" s="496"/>
      <c r="H178" s="496"/>
      <c r="I178" s="496"/>
      <c r="J178" s="497"/>
    </row>
    <row r="179" spans="1:10" ht="15.75" customHeight="1" x14ac:dyDescent="0.2">
      <c r="A179" s="179" t="s">
        <v>45</v>
      </c>
      <c r="B179" s="180"/>
      <c r="C179" s="180"/>
      <c r="D179" s="180"/>
      <c r="E179" s="180"/>
      <c r="F179" s="180"/>
      <c r="G179" s="180"/>
      <c r="H179" s="180"/>
      <c r="I179" s="180"/>
      <c r="J179" s="181"/>
    </row>
    <row r="180" spans="1:10" ht="19.899999999999999" customHeight="1" x14ac:dyDescent="0.2">
      <c r="A180" s="182"/>
      <c r="B180" s="183"/>
      <c r="C180" s="183"/>
      <c r="D180" s="183"/>
      <c r="E180" s="183"/>
      <c r="F180" s="183"/>
      <c r="G180" s="183"/>
      <c r="H180" s="184"/>
      <c r="I180" s="184"/>
      <c r="J180" s="185"/>
    </row>
    <row r="181" spans="1:10" ht="21" customHeight="1" x14ac:dyDescent="0.2">
      <c r="A181" s="487" t="s">
        <v>137</v>
      </c>
      <c r="B181" s="488"/>
      <c r="C181" s="488"/>
      <c r="D181" s="489"/>
      <c r="E181" s="490" t="s">
        <v>36</v>
      </c>
      <c r="F181" s="325" t="s">
        <v>31</v>
      </c>
      <c r="G181" s="191" t="s">
        <v>140</v>
      </c>
      <c r="H181" s="190"/>
      <c r="I181" s="190"/>
      <c r="J181" s="190"/>
    </row>
    <row r="182" spans="1:10" ht="15" customHeight="1" x14ac:dyDescent="0.2">
      <c r="A182" s="484" t="s">
        <v>138</v>
      </c>
      <c r="B182" s="485"/>
      <c r="C182" s="485" t="s">
        <v>139</v>
      </c>
      <c r="D182" s="486"/>
      <c r="E182" s="490"/>
      <c r="F182" s="326"/>
      <c r="G182" s="190"/>
      <c r="H182" s="190"/>
      <c r="I182" s="190"/>
      <c r="J182" s="190"/>
    </row>
    <row r="183" spans="1:10" ht="19.899999999999999" customHeight="1" x14ac:dyDescent="0.25">
      <c r="A183" s="304"/>
      <c r="B183" s="491"/>
      <c r="C183" s="486"/>
      <c r="D183" s="491"/>
      <c r="E183" s="68"/>
      <c r="F183" s="69"/>
      <c r="G183" s="190"/>
      <c r="H183" s="190"/>
      <c r="I183" s="190"/>
      <c r="J183" s="190"/>
    </row>
    <row r="184" spans="1:10" ht="15" customHeight="1" x14ac:dyDescent="0.2">
      <c r="A184" s="304"/>
      <c r="B184" s="305"/>
      <c r="C184" s="305"/>
      <c r="D184" s="305"/>
      <c r="E184" s="305"/>
      <c r="F184" s="305"/>
      <c r="G184" s="305"/>
      <c r="H184" s="305"/>
      <c r="I184" s="305"/>
      <c r="J184" s="306"/>
    </row>
    <row r="185" spans="1:10" ht="15" customHeight="1" x14ac:dyDescent="0.2">
      <c r="A185" s="82" t="s">
        <v>135</v>
      </c>
      <c r="B185" s="166" t="s">
        <v>136</v>
      </c>
      <c r="C185" s="166"/>
      <c r="D185" s="166"/>
      <c r="E185" s="166"/>
      <c r="F185" s="166"/>
      <c r="G185" s="166"/>
      <c r="H185" s="166"/>
      <c r="I185" s="166"/>
      <c r="J185" s="167"/>
    </row>
    <row r="186" spans="1:10" ht="15" customHeight="1" x14ac:dyDescent="0.2">
      <c r="A186" s="168">
        <v>2</v>
      </c>
      <c r="B186" s="170"/>
      <c r="C186" s="171"/>
      <c r="D186" s="171"/>
      <c r="E186" s="171"/>
      <c r="F186" s="171"/>
      <c r="G186" s="171"/>
      <c r="H186" s="171"/>
      <c r="I186" s="171"/>
      <c r="J186" s="172"/>
    </row>
    <row r="187" spans="1:10" ht="15" customHeight="1" x14ac:dyDescent="0.2">
      <c r="A187" s="169"/>
      <c r="B187" s="173"/>
      <c r="C187" s="174"/>
      <c r="D187" s="174"/>
      <c r="E187" s="174"/>
      <c r="F187" s="174"/>
      <c r="G187" s="174"/>
      <c r="H187" s="174"/>
      <c r="I187" s="174"/>
      <c r="J187" s="175"/>
    </row>
    <row r="188" spans="1:10" ht="15" customHeight="1" x14ac:dyDescent="0.2">
      <c r="A188" s="176"/>
      <c r="B188" s="177"/>
      <c r="C188" s="177"/>
      <c r="D188" s="177"/>
      <c r="E188" s="177"/>
      <c r="F188" s="177"/>
      <c r="G188" s="177"/>
      <c r="H188" s="177"/>
      <c r="I188" s="177"/>
      <c r="J188" s="178"/>
    </row>
    <row r="189" spans="1:10" ht="15" customHeight="1" x14ac:dyDescent="0.2">
      <c r="A189" s="179" t="s">
        <v>45</v>
      </c>
      <c r="B189" s="180"/>
      <c r="C189" s="180"/>
      <c r="D189" s="180"/>
      <c r="E189" s="180"/>
      <c r="F189" s="180"/>
      <c r="G189" s="180"/>
      <c r="H189" s="180"/>
      <c r="I189" s="180"/>
      <c r="J189" s="181"/>
    </row>
    <row r="190" spans="1:10" ht="15" customHeight="1" x14ac:dyDescent="0.2">
      <c r="A190" s="182"/>
      <c r="B190" s="183"/>
      <c r="C190" s="183"/>
      <c r="D190" s="183"/>
      <c r="E190" s="183"/>
      <c r="F190" s="183"/>
      <c r="G190" s="183"/>
      <c r="H190" s="184"/>
      <c r="I190" s="184"/>
      <c r="J190" s="185"/>
    </row>
    <row r="191" spans="1:10" ht="15" customHeight="1" x14ac:dyDescent="0.2">
      <c r="A191" s="487" t="s">
        <v>137</v>
      </c>
      <c r="B191" s="488"/>
      <c r="C191" s="488"/>
      <c r="D191" s="489"/>
      <c r="E191" s="490" t="s">
        <v>36</v>
      </c>
      <c r="F191" s="325" t="s">
        <v>31</v>
      </c>
      <c r="G191" s="191" t="s">
        <v>140</v>
      </c>
      <c r="H191" s="190"/>
      <c r="I191" s="190"/>
      <c r="J191" s="190"/>
    </row>
    <row r="192" spans="1:10" ht="15" customHeight="1" x14ac:dyDescent="0.2">
      <c r="A192" s="484" t="s">
        <v>138</v>
      </c>
      <c r="B192" s="485"/>
      <c r="C192" s="485" t="s">
        <v>139</v>
      </c>
      <c r="D192" s="486"/>
      <c r="E192" s="490"/>
      <c r="F192" s="326"/>
      <c r="G192" s="190"/>
      <c r="H192" s="190"/>
      <c r="I192" s="190"/>
      <c r="J192" s="190"/>
    </row>
    <row r="193" spans="1:10" ht="19.899999999999999" customHeight="1" x14ac:dyDescent="0.25">
      <c r="A193" s="304"/>
      <c r="B193" s="491"/>
      <c r="C193" s="486"/>
      <c r="D193" s="491"/>
      <c r="E193" s="68"/>
      <c r="F193" s="69"/>
      <c r="G193" s="190"/>
      <c r="H193" s="190"/>
      <c r="I193" s="190"/>
      <c r="J193" s="190"/>
    </row>
    <row r="194" spans="1:10" ht="15" customHeight="1" x14ac:dyDescent="0.2">
      <c r="A194" s="504"/>
      <c r="B194" s="505"/>
      <c r="C194" s="505"/>
      <c r="D194" s="505"/>
      <c r="E194" s="505"/>
      <c r="F194" s="505"/>
      <c r="G194" s="505"/>
      <c r="H194" s="505"/>
      <c r="I194" s="505"/>
      <c r="J194" s="506"/>
    </row>
    <row r="195" spans="1:10" ht="15" customHeight="1" x14ac:dyDescent="0.2">
      <c r="A195" s="179" t="s">
        <v>45</v>
      </c>
      <c r="B195" s="180"/>
      <c r="C195" s="180"/>
      <c r="D195" s="180"/>
      <c r="E195" s="180"/>
      <c r="F195" s="180"/>
      <c r="G195" s="180"/>
      <c r="H195" s="180"/>
      <c r="I195" s="180"/>
      <c r="J195" s="181"/>
    </row>
    <row r="196" spans="1:10" ht="19.899999999999999" customHeight="1" x14ac:dyDescent="0.2">
      <c r="A196" s="182"/>
      <c r="B196" s="183"/>
      <c r="C196" s="183"/>
      <c r="D196" s="183"/>
      <c r="E196" s="183"/>
      <c r="F196" s="183"/>
      <c r="G196" s="183"/>
      <c r="H196" s="184"/>
      <c r="I196" s="184"/>
      <c r="J196" s="185"/>
    </row>
    <row r="197" spans="1:10" ht="15" customHeight="1" x14ac:dyDescent="0.2">
      <c r="A197" s="487" t="s">
        <v>137</v>
      </c>
      <c r="B197" s="488"/>
      <c r="C197" s="488"/>
      <c r="D197" s="489"/>
      <c r="E197" s="490" t="s">
        <v>36</v>
      </c>
      <c r="F197" s="325" t="s">
        <v>31</v>
      </c>
      <c r="G197" s="191" t="s">
        <v>140</v>
      </c>
      <c r="H197" s="190"/>
      <c r="I197" s="190"/>
      <c r="J197" s="190"/>
    </row>
    <row r="198" spans="1:10" ht="15" customHeight="1" x14ac:dyDescent="0.2">
      <c r="A198" s="484" t="s">
        <v>138</v>
      </c>
      <c r="B198" s="485"/>
      <c r="C198" s="485" t="s">
        <v>139</v>
      </c>
      <c r="D198" s="486"/>
      <c r="E198" s="490"/>
      <c r="F198" s="326"/>
      <c r="G198" s="190"/>
      <c r="H198" s="190"/>
      <c r="I198" s="190"/>
      <c r="J198" s="190"/>
    </row>
    <row r="199" spans="1:10" ht="19.899999999999999" customHeight="1" x14ac:dyDescent="0.25">
      <c r="A199" s="510"/>
      <c r="B199" s="511"/>
      <c r="C199" s="512"/>
      <c r="D199" s="511"/>
      <c r="E199" s="65"/>
      <c r="F199" s="66"/>
      <c r="G199" s="190"/>
      <c r="H199" s="190"/>
      <c r="I199" s="190"/>
      <c r="J199" s="190"/>
    </row>
    <row r="200" spans="1:10" ht="15.75" thickBot="1" x14ac:dyDescent="0.25">
      <c r="A200" s="507"/>
      <c r="B200" s="508"/>
      <c r="C200" s="508"/>
      <c r="D200" s="508"/>
      <c r="E200" s="508"/>
      <c r="F200" s="508"/>
      <c r="G200" s="508"/>
      <c r="H200" s="508"/>
      <c r="I200" s="508"/>
      <c r="J200" s="509"/>
    </row>
    <row r="201" spans="1:10" ht="14.25" customHeight="1" thickBot="1" x14ac:dyDescent="0.25">
      <c r="A201" s="146" t="s">
        <v>82</v>
      </c>
      <c r="B201" s="147"/>
      <c r="C201" s="147"/>
      <c r="D201" s="147"/>
      <c r="E201" s="147"/>
      <c r="F201" s="147"/>
      <c r="G201" s="147"/>
      <c r="H201" s="147"/>
      <c r="I201" s="147"/>
      <c r="J201" s="148"/>
    </row>
    <row r="202" spans="1:10" ht="15" thickBot="1" x14ac:dyDescent="0.25">
      <c r="A202" s="498"/>
      <c r="B202" s="499"/>
      <c r="C202" s="499"/>
      <c r="D202" s="499"/>
      <c r="E202" s="499"/>
      <c r="F202" s="499"/>
      <c r="G202" s="499"/>
      <c r="H202" s="499"/>
      <c r="I202" s="499"/>
      <c r="J202" s="500"/>
    </row>
    <row r="203" spans="1:10" ht="15.6" customHeight="1" x14ac:dyDescent="0.2">
      <c r="A203" s="161" t="s">
        <v>134</v>
      </c>
      <c r="B203" s="162"/>
      <c r="C203" s="162"/>
      <c r="D203" s="162"/>
      <c r="E203" s="162"/>
      <c r="F203" s="162"/>
      <c r="G203" s="162"/>
      <c r="H203" s="162"/>
      <c r="I203" s="162"/>
      <c r="J203" s="163"/>
    </row>
    <row r="204" spans="1:10" ht="15" x14ac:dyDescent="0.2">
      <c r="A204" s="379" t="s">
        <v>35</v>
      </c>
      <c r="B204" s="380"/>
      <c r="C204" s="187"/>
      <c r="D204" s="186" t="s">
        <v>36</v>
      </c>
      <c r="E204" s="187"/>
      <c r="F204" s="164" t="s">
        <v>31</v>
      </c>
      <c r="G204" s="219" t="s">
        <v>37</v>
      </c>
      <c r="H204" s="217"/>
      <c r="I204" s="217"/>
      <c r="J204" s="220"/>
    </row>
    <row r="205" spans="1:10" ht="14.25" customHeight="1" x14ac:dyDescent="0.2">
      <c r="A205" s="381"/>
      <c r="B205" s="382"/>
      <c r="C205" s="189"/>
      <c r="D205" s="188"/>
      <c r="E205" s="189"/>
      <c r="F205" s="164"/>
      <c r="G205" s="70" t="s">
        <v>38</v>
      </c>
      <c r="H205" s="70" t="s">
        <v>39</v>
      </c>
      <c r="I205" s="164" t="s">
        <v>40</v>
      </c>
      <c r="J205" s="165"/>
    </row>
    <row r="206" spans="1:10" ht="15" x14ac:dyDescent="0.2">
      <c r="A206" s="213"/>
      <c r="B206" s="214"/>
      <c r="C206" s="215"/>
      <c r="D206" s="265"/>
      <c r="E206" s="215"/>
      <c r="F206" s="80"/>
      <c r="G206" s="16"/>
      <c r="H206" s="16"/>
      <c r="I206" s="377">
        <f t="shared" ref="I206" si="0">(F206*G206)</f>
        <v>0</v>
      </c>
      <c r="J206" s="378"/>
    </row>
    <row r="207" spans="1:10" ht="15" customHeight="1" thickBot="1" x14ac:dyDescent="0.25">
      <c r="A207" s="135" t="s">
        <v>83</v>
      </c>
      <c r="B207" s="136"/>
      <c r="C207" s="136"/>
      <c r="D207" s="136"/>
      <c r="E207" s="136"/>
      <c r="F207" s="136"/>
      <c r="G207" s="136"/>
      <c r="H207" s="137"/>
      <c r="I207" s="138">
        <f>SUM(I206:J206)</f>
        <v>0</v>
      </c>
      <c r="J207" s="139"/>
    </row>
    <row r="208" spans="1:10" ht="16.899999999999999" customHeight="1" thickBot="1" x14ac:dyDescent="0.25">
      <c r="A208" s="32"/>
      <c r="B208" s="33"/>
      <c r="C208" s="33"/>
      <c r="D208" s="33"/>
      <c r="E208" s="33"/>
      <c r="F208" s="33"/>
      <c r="G208" s="33"/>
      <c r="H208" s="33"/>
      <c r="I208" s="89"/>
      <c r="J208" s="90"/>
    </row>
    <row r="209" spans="1:10" ht="13.5" customHeight="1" x14ac:dyDescent="0.2">
      <c r="A209" s="161" t="s">
        <v>84</v>
      </c>
      <c r="B209" s="162"/>
      <c r="C209" s="162"/>
      <c r="D209" s="162"/>
      <c r="E209" s="162"/>
      <c r="F209" s="162"/>
      <c r="G209" s="162"/>
      <c r="H209" s="162"/>
      <c r="I209" s="162"/>
      <c r="J209" s="163"/>
    </row>
    <row r="210" spans="1:10" ht="13.5" customHeight="1" x14ac:dyDescent="0.2">
      <c r="A210" s="379" t="s">
        <v>35</v>
      </c>
      <c r="B210" s="380"/>
      <c r="C210" s="187"/>
      <c r="D210" s="186" t="s">
        <v>36</v>
      </c>
      <c r="E210" s="187"/>
      <c r="F210" s="164" t="s">
        <v>31</v>
      </c>
      <c r="G210" s="219" t="s">
        <v>37</v>
      </c>
      <c r="H210" s="217"/>
      <c r="I210" s="217"/>
      <c r="J210" s="220"/>
    </row>
    <row r="211" spans="1:10" s="10" customFormat="1" ht="16.5" customHeight="1" x14ac:dyDescent="0.2">
      <c r="A211" s="381"/>
      <c r="B211" s="382"/>
      <c r="C211" s="189"/>
      <c r="D211" s="188"/>
      <c r="E211" s="189"/>
      <c r="F211" s="164"/>
      <c r="G211" s="70" t="s">
        <v>38</v>
      </c>
      <c r="H211" s="70" t="s">
        <v>39</v>
      </c>
      <c r="I211" s="164" t="s">
        <v>40</v>
      </c>
      <c r="J211" s="165"/>
    </row>
    <row r="212" spans="1:10" ht="15" x14ac:dyDescent="0.2">
      <c r="A212" s="213"/>
      <c r="B212" s="214"/>
      <c r="C212" s="215"/>
      <c r="D212" s="265"/>
      <c r="E212" s="215"/>
      <c r="F212" s="80"/>
      <c r="G212" s="16"/>
      <c r="H212" s="16"/>
      <c r="I212" s="377">
        <f t="shared" ref="I212" si="1">(F212*G212)</f>
        <v>0</v>
      </c>
      <c r="J212" s="378"/>
    </row>
    <row r="213" spans="1:10" s="10" customFormat="1" ht="15" customHeight="1" thickBot="1" x14ac:dyDescent="0.25">
      <c r="A213" s="135" t="s">
        <v>85</v>
      </c>
      <c r="B213" s="136"/>
      <c r="C213" s="136"/>
      <c r="D213" s="136"/>
      <c r="E213" s="136"/>
      <c r="F213" s="136"/>
      <c r="G213" s="136"/>
      <c r="H213" s="137"/>
      <c r="I213" s="138">
        <f>SUM(I212:J212)</f>
        <v>0</v>
      </c>
      <c r="J213" s="139"/>
    </row>
    <row r="214" spans="1:10" ht="15.75" customHeight="1" thickBot="1" x14ac:dyDescent="0.25">
      <c r="A214" s="32"/>
      <c r="B214" s="33"/>
      <c r="C214" s="33"/>
      <c r="D214" s="33"/>
      <c r="E214" s="33"/>
      <c r="F214" s="33"/>
      <c r="G214" s="33"/>
      <c r="H214" s="33"/>
      <c r="I214" s="34"/>
      <c r="J214" s="35"/>
    </row>
    <row r="215" spans="1:10" s="10" customFormat="1" ht="15" customHeight="1" x14ac:dyDescent="0.2">
      <c r="A215" s="161" t="s">
        <v>86</v>
      </c>
      <c r="B215" s="162"/>
      <c r="C215" s="162"/>
      <c r="D215" s="162"/>
      <c r="E215" s="162"/>
      <c r="F215" s="162"/>
      <c r="G215" s="162"/>
      <c r="H215" s="162"/>
      <c r="I215" s="162"/>
      <c r="J215" s="163"/>
    </row>
    <row r="216" spans="1:10" ht="15" x14ac:dyDescent="0.2">
      <c r="A216" s="379" t="s">
        <v>35</v>
      </c>
      <c r="B216" s="380"/>
      <c r="C216" s="187"/>
      <c r="D216" s="186" t="s">
        <v>36</v>
      </c>
      <c r="E216" s="187"/>
      <c r="F216" s="164" t="s">
        <v>31</v>
      </c>
      <c r="G216" s="219" t="s">
        <v>37</v>
      </c>
      <c r="H216" s="217"/>
      <c r="I216" s="217"/>
      <c r="J216" s="220"/>
    </row>
    <row r="217" spans="1:10" s="10" customFormat="1" ht="15" customHeight="1" x14ac:dyDescent="0.2">
      <c r="A217" s="381"/>
      <c r="B217" s="382"/>
      <c r="C217" s="189"/>
      <c r="D217" s="188"/>
      <c r="E217" s="189"/>
      <c r="F217" s="164"/>
      <c r="G217" s="70" t="s">
        <v>38</v>
      </c>
      <c r="H217" s="70" t="s">
        <v>39</v>
      </c>
      <c r="I217" s="164" t="s">
        <v>40</v>
      </c>
      <c r="J217" s="165"/>
    </row>
    <row r="218" spans="1:10" ht="15" customHeight="1" x14ac:dyDescent="0.2">
      <c r="A218" s="213"/>
      <c r="B218" s="214"/>
      <c r="C218" s="215"/>
      <c r="D218" s="265"/>
      <c r="E218" s="215"/>
      <c r="F218" s="80"/>
      <c r="G218" s="16"/>
      <c r="H218" s="16"/>
      <c r="I218" s="377">
        <f t="shared" ref="I218" si="2">(F218*G218)</f>
        <v>0</v>
      </c>
      <c r="J218" s="378"/>
    </row>
    <row r="219" spans="1:10" ht="15.75" thickBot="1" x14ac:dyDescent="0.25">
      <c r="A219" s="135" t="s">
        <v>87</v>
      </c>
      <c r="B219" s="136"/>
      <c r="C219" s="136"/>
      <c r="D219" s="136"/>
      <c r="E219" s="136"/>
      <c r="F219" s="136"/>
      <c r="G219" s="136"/>
      <c r="H219" s="137"/>
      <c r="I219" s="138">
        <f>SUM(I218:J218)</f>
        <v>0</v>
      </c>
      <c r="J219" s="139"/>
    </row>
    <row r="220" spans="1:10" ht="15.75" thickBot="1" x14ac:dyDescent="0.25">
      <c r="A220" s="32"/>
      <c r="B220" s="33"/>
      <c r="C220" s="33"/>
      <c r="D220" s="33"/>
      <c r="E220" s="33"/>
      <c r="F220" s="33"/>
      <c r="G220" s="33"/>
      <c r="H220" s="33"/>
      <c r="I220" s="89"/>
      <c r="J220" s="90"/>
    </row>
    <row r="221" spans="1:10" ht="14.25" customHeight="1" x14ac:dyDescent="0.2">
      <c r="A221" s="161" t="s">
        <v>88</v>
      </c>
      <c r="B221" s="162"/>
      <c r="C221" s="162"/>
      <c r="D221" s="162"/>
      <c r="E221" s="162"/>
      <c r="F221" s="162"/>
      <c r="G221" s="162"/>
      <c r="H221" s="162"/>
      <c r="I221" s="162"/>
      <c r="J221" s="163"/>
    </row>
    <row r="222" spans="1:10" ht="15" x14ac:dyDescent="0.2">
      <c r="A222" s="379" t="s">
        <v>35</v>
      </c>
      <c r="B222" s="380"/>
      <c r="C222" s="187"/>
      <c r="D222" s="186" t="s">
        <v>36</v>
      </c>
      <c r="E222" s="187"/>
      <c r="F222" s="164" t="s">
        <v>31</v>
      </c>
      <c r="G222" s="219" t="s">
        <v>37</v>
      </c>
      <c r="H222" s="217"/>
      <c r="I222" s="217"/>
      <c r="J222" s="220"/>
    </row>
    <row r="223" spans="1:10" ht="15" x14ac:dyDescent="0.2">
      <c r="A223" s="381"/>
      <c r="B223" s="382"/>
      <c r="C223" s="189"/>
      <c r="D223" s="188"/>
      <c r="E223" s="189"/>
      <c r="F223" s="164"/>
      <c r="G223" s="70" t="s">
        <v>38</v>
      </c>
      <c r="H223" s="70" t="s">
        <v>39</v>
      </c>
      <c r="I223" s="164" t="s">
        <v>40</v>
      </c>
      <c r="J223" s="165"/>
    </row>
    <row r="224" spans="1:10" ht="15" customHeight="1" x14ac:dyDescent="0.2">
      <c r="A224" s="213"/>
      <c r="B224" s="214"/>
      <c r="C224" s="215"/>
      <c r="D224" s="265"/>
      <c r="E224" s="215"/>
      <c r="F224" s="80"/>
      <c r="G224" s="16"/>
      <c r="H224" s="16"/>
      <c r="I224" s="377">
        <f t="shared" ref="I224" si="3">(F224*G224)</f>
        <v>0</v>
      </c>
      <c r="J224" s="378"/>
    </row>
    <row r="225" spans="1:10" ht="15.75" thickBot="1" x14ac:dyDescent="0.25">
      <c r="A225" s="135" t="s">
        <v>89</v>
      </c>
      <c r="B225" s="136"/>
      <c r="C225" s="136"/>
      <c r="D225" s="136"/>
      <c r="E225" s="136"/>
      <c r="F225" s="136"/>
      <c r="G225" s="136"/>
      <c r="H225" s="137"/>
      <c r="I225" s="138">
        <f>SUM(I224:J224)</f>
        <v>0</v>
      </c>
      <c r="J225" s="139"/>
    </row>
    <row r="226" spans="1:10" ht="15.75" thickBot="1" x14ac:dyDescent="0.25">
      <c r="A226" s="32"/>
      <c r="B226" s="33"/>
      <c r="C226" s="33"/>
      <c r="D226" s="33"/>
      <c r="E226" s="33"/>
      <c r="F226" s="33"/>
      <c r="G226" s="33"/>
      <c r="H226" s="33"/>
      <c r="I226" s="89"/>
      <c r="J226" s="90"/>
    </row>
    <row r="227" spans="1:10" ht="14.25" customHeight="1" x14ac:dyDescent="0.2">
      <c r="A227" s="161" t="s">
        <v>90</v>
      </c>
      <c r="B227" s="162"/>
      <c r="C227" s="162"/>
      <c r="D227" s="162"/>
      <c r="E227" s="162"/>
      <c r="F227" s="162"/>
      <c r="G227" s="162"/>
      <c r="H227" s="162"/>
      <c r="I227" s="162"/>
      <c r="J227" s="163"/>
    </row>
    <row r="228" spans="1:10" ht="15" x14ac:dyDescent="0.2">
      <c r="A228" s="379" t="s">
        <v>35</v>
      </c>
      <c r="B228" s="380"/>
      <c r="C228" s="187"/>
      <c r="D228" s="186" t="s">
        <v>36</v>
      </c>
      <c r="E228" s="187"/>
      <c r="F228" s="164" t="s">
        <v>31</v>
      </c>
      <c r="G228" s="219" t="s">
        <v>37</v>
      </c>
      <c r="H228" s="217"/>
      <c r="I228" s="217"/>
      <c r="J228" s="220"/>
    </row>
    <row r="229" spans="1:10" ht="15" x14ac:dyDescent="0.2">
      <c r="A229" s="381"/>
      <c r="B229" s="382"/>
      <c r="C229" s="189"/>
      <c r="D229" s="188"/>
      <c r="E229" s="189"/>
      <c r="F229" s="164"/>
      <c r="G229" s="70" t="s">
        <v>38</v>
      </c>
      <c r="H229" s="70" t="s">
        <v>39</v>
      </c>
      <c r="I229" s="164" t="s">
        <v>40</v>
      </c>
      <c r="J229" s="165"/>
    </row>
    <row r="230" spans="1:10" x14ac:dyDescent="0.2">
      <c r="A230" s="213"/>
      <c r="B230" s="214"/>
      <c r="C230" s="215"/>
      <c r="D230" s="265"/>
      <c r="E230" s="215"/>
      <c r="F230" s="80"/>
      <c r="G230" s="16"/>
      <c r="H230" s="16"/>
      <c r="I230" s="132">
        <f>(F230*G230)</f>
        <v>0</v>
      </c>
      <c r="J230" s="134"/>
    </row>
    <row r="231" spans="1:10" ht="15.75" thickBot="1" x14ac:dyDescent="0.25">
      <c r="A231" s="135" t="s">
        <v>91</v>
      </c>
      <c r="B231" s="136"/>
      <c r="C231" s="136"/>
      <c r="D231" s="136"/>
      <c r="E231" s="136"/>
      <c r="F231" s="136"/>
      <c r="G231" s="136"/>
      <c r="H231" s="137"/>
      <c r="I231" s="138">
        <f>SUM(I230:J230)</f>
        <v>0</v>
      </c>
      <c r="J231" s="139"/>
    </row>
    <row r="232" spans="1:10" ht="15.75" thickBot="1" x14ac:dyDescent="0.25">
      <c r="A232" s="32"/>
      <c r="B232" s="33"/>
      <c r="C232" s="33"/>
      <c r="D232" s="33"/>
      <c r="E232" s="33"/>
      <c r="F232" s="33"/>
      <c r="G232" s="33"/>
      <c r="H232" s="33"/>
      <c r="I232" s="34"/>
      <c r="J232" s="35"/>
    </row>
    <row r="233" spans="1:10" s="10" customFormat="1" ht="15" customHeight="1" x14ac:dyDescent="0.2">
      <c r="A233" s="161" t="s">
        <v>92</v>
      </c>
      <c r="B233" s="162"/>
      <c r="C233" s="162"/>
      <c r="D233" s="162"/>
      <c r="E233" s="162"/>
      <c r="F233" s="162"/>
      <c r="G233" s="162"/>
      <c r="H233" s="162"/>
      <c r="I233" s="162"/>
      <c r="J233" s="163"/>
    </row>
    <row r="234" spans="1:10" ht="15" x14ac:dyDescent="0.2">
      <c r="A234" s="379" t="s">
        <v>35</v>
      </c>
      <c r="B234" s="380"/>
      <c r="C234" s="187"/>
      <c r="D234" s="164" t="s">
        <v>36</v>
      </c>
      <c r="E234" s="385" t="s">
        <v>31</v>
      </c>
      <c r="F234" s="164" t="s">
        <v>125</v>
      </c>
      <c r="G234" s="219" t="s">
        <v>37</v>
      </c>
      <c r="H234" s="217"/>
      <c r="I234" s="217"/>
      <c r="J234" s="220"/>
    </row>
    <row r="235" spans="1:10" s="10" customFormat="1" ht="15" customHeight="1" x14ac:dyDescent="0.2">
      <c r="A235" s="381"/>
      <c r="B235" s="382"/>
      <c r="C235" s="189"/>
      <c r="D235" s="164"/>
      <c r="E235" s="386"/>
      <c r="F235" s="164"/>
      <c r="G235" s="87" t="s">
        <v>38</v>
      </c>
      <c r="H235" s="87" t="s">
        <v>39</v>
      </c>
      <c r="I235" s="164" t="s">
        <v>40</v>
      </c>
      <c r="J235" s="165"/>
    </row>
    <row r="236" spans="1:10" ht="15" customHeight="1" x14ac:dyDescent="0.2">
      <c r="A236" s="213"/>
      <c r="B236" s="214"/>
      <c r="C236" s="215"/>
      <c r="D236" s="88"/>
      <c r="E236" s="88"/>
      <c r="F236" s="88"/>
      <c r="G236" s="16"/>
      <c r="H236" s="16"/>
      <c r="I236" s="383"/>
      <c r="J236" s="384"/>
    </row>
    <row r="237" spans="1:10" s="10" customFormat="1" ht="15" customHeight="1" x14ac:dyDescent="0.2">
      <c r="A237" s="213"/>
      <c r="B237" s="214"/>
      <c r="C237" s="215"/>
      <c r="D237" s="88"/>
      <c r="E237" s="88"/>
      <c r="F237" s="88"/>
      <c r="G237" s="16"/>
      <c r="H237" s="16"/>
      <c r="I237" s="383"/>
      <c r="J237" s="384"/>
    </row>
    <row r="238" spans="1:10" x14ac:dyDescent="0.2">
      <c r="A238" s="213"/>
      <c r="B238" s="214"/>
      <c r="C238" s="215"/>
      <c r="D238" s="88"/>
      <c r="E238" s="88"/>
      <c r="F238" s="88"/>
      <c r="G238" s="16"/>
      <c r="H238" s="16"/>
      <c r="I238" s="383"/>
      <c r="J238" s="384"/>
    </row>
    <row r="239" spans="1:10" s="10" customFormat="1" ht="15" customHeight="1" x14ac:dyDescent="0.2">
      <c r="A239" s="213"/>
      <c r="B239" s="214"/>
      <c r="C239" s="215"/>
      <c r="D239" s="88"/>
      <c r="E239" s="88"/>
      <c r="F239" s="88"/>
      <c r="G239" s="16"/>
      <c r="H239" s="16"/>
      <c r="I239" s="383"/>
      <c r="J239" s="384"/>
    </row>
    <row r="240" spans="1:10" ht="15.75" thickBot="1" x14ac:dyDescent="0.25">
      <c r="A240" s="135" t="s">
        <v>93</v>
      </c>
      <c r="B240" s="136"/>
      <c r="C240" s="136"/>
      <c r="D240" s="136"/>
      <c r="E240" s="136"/>
      <c r="F240" s="136"/>
      <c r="G240" s="136"/>
      <c r="H240" s="137"/>
      <c r="I240" s="138">
        <f>SUM(I236:J239)</f>
        <v>0</v>
      </c>
      <c r="J240" s="139"/>
    </row>
    <row r="241" spans="1:10" s="10" customFormat="1" ht="15" customHeight="1" x14ac:dyDescent="0.2">
      <c r="A241" s="32"/>
      <c r="B241" s="33"/>
      <c r="C241" s="33"/>
      <c r="D241" s="33"/>
      <c r="E241" s="33"/>
      <c r="F241" s="33"/>
      <c r="G241" s="33"/>
      <c r="H241" s="33"/>
      <c r="I241" s="34"/>
      <c r="J241" s="35"/>
    </row>
    <row r="242" spans="1:10" ht="15.75" thickBot="1" x14ac:dyDescent="0.25">
      <c r="A242" s="32"/>
      <c r="B242" s="33"/>
      <c r="C242" s="33"/>
      <c r="D242" s="33"/>
      <c r="E242" s="33"/>
      <c r="F242" s="33"/>
      <c r="G242" s="33"/>
      <c r="H242" s="33"/>
      <c r="I242" s="34"/>
      <c r="J242" s="35"/>
    </row>
    <row r="243" spans="1:10" s="10" customFormat="1" ht="15" customHeight="1" thickBot="1" x14ac:dyDescent="0.25">
      <c r="A243" s="32"/>
      <c r="B243" s="33"/>
      <c r="C243" s="33"/>
      <c r="D243" s="402" t="s">
        <v>94</v>
      </c>
      <c r="E243" s="403"/>
      <c r="F243" s="403"/>
      <c r="G243" s="403"/>
      <c r="H243" s="403"/>
      <c r="I243" s="411">
        <f>SUM(I207,I213,I219,I225,I231,I240)</f>
        <v>0</v>
      </c>
      <c r="J243" s="412"/>
    </row>
    <row r="244" spans="1:10" ht="15" customHeight="1" x14ac:dyDescent="0.2">
      <c r="A244" s="32"/>
      <c r="B244" s="33"/>
      <c r="C244" s="33"/>
      <c r="D244" s="33"/>
      <c r="E244" s="33"/>
      <c r="F244" s="33"/>
      <c r="G244" s="33"/>
      <c r="H244" s="33"/>
      <c r="I244" s="34"/>
      <c r="J244" s="35"/>
    </row>
    <row r="245" spans="1:10" s="10" customFormat="1" ht="15" customHeight="1" thickBot="1" x14ac:dyDescent="0.25">
      <c r="A245" s="32"/>
      <c r="B245" s="33"/>
      <c r="C245" s="33"/>
      <c r="D245" s="33"/>
      <c r="E245" s="33"/>
      <c r="F245" s="33"/>
      <c r="G245" s="33"/>
      <c r="H245" s="33"/>
      <c r="I245" s="34"/>
      <c r="J245" s="35"/>
    </row>
    <row r="246" spans="1:10" ht="16.149999999999999" customHeight="1" thickBot="1" x14ac:dyDescent="0.25">
      <c r="A246" s="404" t="s">
        <v>95</v>
      </c>
      <c r="B246" s="405"/>
      <c r="C246" s="405"/>
      <c r="D246" s="405"/>
      <c r="E246" s="405"/>
      <c r="F246" s="405"/>
      <c r="G246" s="405"/>
      <c r="H246" s="405"/>
      <c r="I246" s="405"/>
      <c r="J246" s="406"/>
    </row>
    <row r="247" spans="1:10" s="10" customFormat="1" ht="15" customHeight="1" x14ac:dyDescent="0.2">
      <c r="A247" s="83"/>
      <c r="B247" s="36"/>
      <c r="C247" s="36"/>
      <c r="D247" s="36"/>
      <c r="E247" s="36"/>
      <c r="F247" s="36"/>
      <c r="G247" s="36"/>
      <c r="H247" s="36"/>
      <c r="I247" s="36"/>
      <c r="J247" s="84"/>
    </row>
    <row r="248" spans="1:10" ht="15" x14ac:dyDescent="0.2">
      <c r="A248" s="216" t="s">
        <v>41</v>
      </c>
      <c r="B248" s="217"/>
      <c r="C248" s="218"/>
      <c r="D248" s="70" t="s">
        <v>57</v>
      </c>
      <c r="E248" s="14"/>
      <c r="F248" s="14"/>
      <c r="G248" s="164" t="s">
        <v>41</v>
      </c>
      <c r="H248" s="164"/>
      <c r="I248" s="164"/>
      <c r="J248" s="85" t="s">
        <v>57</v>
      </c>
    </row>
    <row r="249" spans="1:10" ht="15" x14ac:dyDescent="0.2">
      <c r="A249" s="407" t="s">
        <v>42</v>
      </c>
      <c r="B249" s="408"/>
      <c r="C249" s="409"/>
      <c r="D249" s="106">
        <f>I253/6</f>
        <v>0</v>
      </c>
      <c r="E249" s="33"/>
      <c r="F249" s="14"/>
      <c r="G249" s="410" t="s">
        <v>60</v>
      </c>
      <c r="H249" s="410"/>
      <c r="I249" s="410"/>
      <c r="J249" s="107">
        <f>D249</f>
        <v>0</v>
      </c>
    </row>
    <row r="250" spans="1:10" ht="15" customHeight="1" x14ac:dyDescent="0.2">
      <c r="A250" s="407" t="s">
        <v>58</v>
      </c>
      <c r="B250" s="408"/>
      <c r="C250" s="409"/>
      <c r="D250" s="106">
        <f>D249</f>
        <v>0</v>
      </c>
      <c r="E250" s="33"/>
      <c r="F250" s="14"/>
      <c r="G250" s="410" t="s">
        <v>61</v>
      </c>
      <c r="H250" s="410"/>
      <c r="I250" s="410"/>
      <c r="J250" s="107">
        <f>D249</f>
        <v>0</v>
      </c>
    </row>
    <row r="251" spans="1:10" ht="15" customHeight="1" x14ac:dyDescent="0.2">
      <c r="A251" s="407" t="s">
        <v>59</v>
      </c>
      <c r="B251" s="408"/>
      <c r="C251" s="409"/>
      <c r="D251" s="106">
        <f>D249</f>
        <v>0</v>
      </c>
      <c r="E251" s="33"/>
      <c r="F251" s="14"/>
      <c r="G251" s="410" t="s">
        <v>62</v>
      </c>
      <c r="H251" s="410"/>
      <c r="I251" s="410"/>
      <c r="J251" s="107">
        <f>D249</f>
        <v>0</v>
      </c>
    </row>
    <row r="252" spans="1:10" ht="15" customHeight="1" thickBot="1" x14ac:dyDescent="0.25">
      <c r="A252" s="32"/>
      <c r="B252" s="33"/>
      <c r="C252" s="33"/>
      <c r="D252" s="33"/>
      <c r="E252" s="33"/>
      <c r="F252" s="33"/>
      <c r="G252" s="33"/>
      <c r="H252" s="33"/>
      <c r="I252" s="34"/>
      <c r="J252" s="35"/>
    </row>
    <row r="253" spans="1:10" ht="16.5" thickBot="1" x14ac:dyDescent="0.25">
      <c r="A253" s="38"/>
      <c r="B253" s="37"/>
      <c r="C253" s="37"/>
      <c r="D253" s="402" t="s">
        <v>96</v>
      </c>
      <c r="E253" s="403"/>
      <c r="F253" s="403"/>
      <c r="G253" s="403"/>
      <c r="H253" s="403"/>
      <c r="I253" s="513">
        <f>I243*0.15</f>
        <v>0</v>
      </c>
      <c r="J253" s="514"/>
    </row>
    <row r="254" spans="1:10" ht="15.75" thickBot="1" x14ac:dyDescent="0.25">
      <c r="A254" s="32"/>
      <c r="B254" s="33"/>
      <c r="C254" s="33"/>
      <c r="D254" s="33"/>
      <c r="E254" s="33"/>
      <c r="F254" s="33"/>
      <c r="G254" s="33"/>
      <c r="H254" s="33"/>
      <c r="I254" s="34"/>
      <c r="J254" s="35"/>
    </row>
    <row r="255" spans="1:10" ht="15.75" customHeight="1" thickBot="1" x14ac:dyDescent="0.25">
      <c r="A255" s="32"/>
      <c r="B255" s="33"/>
      <c r="C255" s="33"/>
      <c r="D255" s="402" t="s">
        <v>97</v>
      </c>
      <c r="E255" s="403"/>
      <c r="F255" s="403"/>
      <c r="G255" s="403"/>
      <c r="H255" s="403"/>
      <c r="I255" s="411">
        <f>I243+I253</f>
        <v>0</v>
      </c>
      <c r="J255" s="412"/>
    </row>
    <row r="256" spans="1:10" ht="15.75" thickBot="1" x14ac:dyDescent="0.25">
      <c r="A256" s="32"/>
      <c r="B256" s="33"/>
      <c r="C256" s="33"/>
      <c r="D256" s="33"/>
      <c r="E256" s="33"/>
      <c r="F256" s="33"/>
      <c r="G256" s="33"/>
      <c r="H256" s="33"/>
      <c r="I256" s="34"/>
      <c r="J256" s="35"/>
    </row>
    <row r="257" spans="1:10" ht="15.6" customHeight="1" x14ac:dyDescent="0.2">
      <c r="A257" s="515" t="s">
        <v>98</v>
      </c>
      <c r="B257" s="516"/>
      <c r="C257" s="516"/>
      <c r="D257" s="516"/>
      <c r="E257" s="516"/>
      <c r="F257" s="516"/>
      <c r="G257" s="516"/>
      <c r="H257" s="516"/>
      <c r="I257" s="516"/>
      <c r="J257" s="517"/>
    </row>
    <row r="258" spans="1:10" ht="15.75" customHeight="1" x14ac:dyDescent="0.2">
      <c r="A258" s="518" t="s">
        <v>196</v>
      </c>
      <c r="B258" s="519"/>
      <c r="C258" s="519"/>
      <c r="D258" s="519"/>
      <c r="E258" s="519"/>
      <c r="F258" s="519"/>
      <c r="G258" s="519"/>
      <c r="H258" s="519"/>
      <c r="I258" s="519"/>
      <c r="J258" s="520"/>
    </row>
    <row r="259" spans="1:10" ht="15" customHeight="1" x14ac:dyDescent="0.2">
      <c r="A259" s="399" t="s">
        <v>99</v>
      </c>
      <c r="B259" s="400"/>
      <c r="C259" s="400"/>
      <c r="D259" s="400"/>
      <c r="E259" s="400"/>
      <c r="F259" s="400"/>
      <c r="G259" s="401"/>
      <c r="H259" s="43" t="s">
        <v>100</v>
      </c>
      <c r="I259" s="521" t="s">
        <v>101</v>
      </c>
      <c r="J259" s="522"/>
    </row>
    <row r="260" spans="1:10" ht="30" customHeight="1" x14ac:dyDescent="0.2">
      <c r="A260" s="213" t="s">
        <v>162</v>
      </c>
      <c r="B260" s="214"/>
      <c r="C260" s="214"/>
      <c r="D260" s="214"/>
      <c r="E260" s="214"/>
      <c r="F260" s="214"/>
      <c r="G260" s="215"/>
      <c r="H260" s="91" t="s">
        <v>153</v>
      </c>
      <c r="I260" s="523">
        <f>Planilha2!H23</f>
        <v>0</v>
      </c>
      <c r="J260" s="524"/>
    </row>
    <row r="261" spans="1:10" ht="30" customHeight="1" x14ac:dyDescent="0.2">
      <c r="A261" s="213" t="s">
        <v>163</v>
      </c>
      <c r="B261" s="214"/>
      <c r="C261" s="214"/>
      <c r="D261" s="214"/>
      <c r="E261" s="214"/>
      <c r="F261" s="214"/>
      <c r="G261" s="215"/>
      <c r="H261" s="104">
        <v>0.05</v>
      </c>
      <c r="I261" s="523">
        <f>I243*0.05</f>
        <v>0</v>
      </c>
      <c r="J261" s="524"/>
    </row>
    <row r="262" spans="1:10" ht="30" customHeight="1" x14ac:dyDescent="0.2">
      <c r="A262" s="213" t="s">
        <v>164</v>
      </c>
      <c r="B262" s="214"/>
      <c r="C262" s="214"/>
      <c r="D262" s="214"/>
      <c r="E262" s="214"/>
      <c r="F262" s="214"/>
      <c r="G262" s="215"/>
      <c r="H262" s="105" t="s">
        <v>198</v>
      </c>
      <c r="I262" s="523">
        <f>I244*0.05</f>
        <v>0</v>
      </c>
      <c r="J262" s="524"/>
    </row>
    <row r="263" spans="1:10" ht="16.149999999999999" customHeight="1" thickBot="1" x14ac:dyDescent="0.25">
      <c r="A263" s="501" t="s">
        <v>160</v>
      </c>
      <c r="B263" s="502"/>
      <c r="C263" s="502"/>
      <c r="D263" s="502"/>
      <c r="E263" s="502"/>
      <c r="F263" s="502"/>
      <c r="G263" s="502"/>
      <c r="H263" s="503"/>
      <c r="I263" s="413">
        <f>SUM(I260:J262)</f>
        <v>0</v>
      </c>
      <c r="J263" s="414"/>
    </row>
    <row r="264" spans="1:10" ht="16.149999999999999" customHeight="1" thickBot="1" x14ac:dyDescent="0.25">
      <c r="A264" s="92"/>
      <c r="B264" s="93"/>
      <c r="C264" s="93"/>
      <c r="D264" s="93"/>
      <c r="E264" s="93"/>
      <c r="F264" s="93"/>
      <c r="G264" s="93"/>
      <c r="H264" s="93"/>
      <c r="I264" s="51"/>
      <c r="J264" s="27"/>
    </row>
    <row r="265" spans="1:10" ht="16.149999999999999" customHeight="1" x14ac:dyDescent="0.2">
      <c r="A265" s="515" t="s">
        <v>154</v>
      </c>
      <c r="B265" s="516"/>
      <c r="C265" s="516"/>
      <c r="D265" s="516"/>
      <c r="E265" s="516"/>
      <c r="F265" s="516"/>
      <c r="G265" s="516"/>
      <c r="H265" s="516"/>
      <c r="I265" s="516"/>
      <c r="J265" s="517"/>
    </row>
    <row r="266" spans="1:10" ht="16.149999999999999" customHeight="1" x14ac:dyDescent="0.2">
      <c r="A266" s="518" t="s">
        <v>197</v>
      </c>
      <c r="B266" s="519"/>
      <c r="C266" s="519"/>
      <c r="D266" s="519"/>
      <c r="E266" s="519"/>
      <c r="F266" s="519"/>
      <c r="G266" s="519"/>
      <c r="H266" s="519"/>
      <c r="I266" s="519"/>
      <c r="J266" s="520"/>
    </row>
    <row r="267" spans="1:10" ht="16.149999999999999" customHeight="1" x14ac:dyDescent="0.2">
      <c r="A267" s="399" t="s">
        <v>99</v>
      </c>
      <c r="B267" s="400"/>
      <c r="C267" s="400"/>
      <c r="D267" s="400"/>
      <c r="E267" s="400"/>
      <c r="F267" s="400"/>
      <c r="G267" s="400"/>
      <c r="H267" s="401"/>
      <c r="I267" s="521" t="s">
        <v>101</v>
      </c>
      <c r="J267" s="522"/>
    </row>
    <row r="268" spans="1:10" ht="16.149999999999999" customHeight="1" x14ac:dyDescent="0.2">
      <c r="A268" s="213" t="s">
        <v>155</v>
      </c>
      <c r="B268" s="214"/>
      <c r="C268" s="214"/>
      <c r="D268" s="214"/>
      <c r="E268" s="214"/>
      <c r="F268" s="214"/>
      <c r="G268" s="214"/>
      <c r="H268" s="215"/>
      <c r="I268" s="523"/>
      <c r="J268" s="524"/>
    </row>
    <row r="269" spans="1:10" ht="16.149999999999999" customHeight="1" x14ac:dyDescent="0.2">
      <c r="A269" s="213" t="s">
        <v>156</v>
      </c>
      <c r="B269" s="214"/>
      <c r="C269" s="214"/>
      <c r="D269" s="214"/>
      <c r="E269" s="214"/>
      <c r="F269" s="214"/>
      <c r="G269" s="214"/>
      <c r="H269" s="215"/>
      <c r="I269" s="523"/>
      <c r="J269" s="524"/>
    </row>
    <row r="270" spans="1:10" ht="16.149999999999999" customHeight="1" x14ac:dyDescent="0.2">
      <c r="A270" s="213" t="s">
        <v>157</v>
      </c>
      <c r="B270" s="214"/>
      <c r="C270" s="214"/>
      <c r="D270" s="214"/>
      <c r="E270" s="214"/>
      <c r="F270" s="214"/>
      <c r="G270" s="214"/>
      <c r="H270" s="215"/>
      <c r="I270" s="523"/>
      <c r="J270" s="524"/>
    </row>
    <row r="271" spans="1:10" ht="16.149999999999999" customHeight="1" x14ac:dyDescent="0.2">
      <c r="A271" s="213" t="s">
        <v>158</v>
      </c>
      <c r="B271" s="214"/>
      <c r="C271" s="214"/>
      <c r="D271" s="214"/>
      <c r="E271" s="214"/>
      <c r="F271" s="214"/>
      <c r="G271" s="214"/>
      <c r="H271" s="215"/>
      <c r="I271" s="523"/>
      <c r="J271" s="524"/>
    </row>
    <row r="272" spans="1:10" ht="16.149999999999999" customHeight="1" x14ac:dyDescent="0.2">
      <c r="A272" s="213" t="s">
        <v>159</v>
      </c>
      <c r="B272" s="214"/>
      <c r="C272" s="214"/>
      <c r="D272" s="214"/>
      <c r="E272" s="214"/>
      <c r="F272" s="214"/>
      <c r="G272" s="214"/>
      <c r="H272" s="215"/>
      <c r="I272" s="523"/>
      <c r="J272" s="524"/>
    </row>
    <row r="273" spans="1:10" ht="16.149999999999999" customHeight="1" thickBot="1" x14ac:dyDescent="0.25">
      <c r="A273" s="501" t="s">
        <v>165</v>
      </c>
      <c r="B273" s="502"/>
      <c r="C273" s="502"/>
      <c r="D273" s="502"/>
      <c r="E273" s="502"/>
      <c r="F273" s="502"/>
      <c r="G273" s="502"/>
      <c r="H273" s="503"/>
      <c r="I273" s="413">
        <f>SUM(I268:J272)</f>
        <v>0</v>
      </c>
      <c r="J273" s="414"/>
    </row>
    <row r="274" spans="1:10" ht="16.149999999999999" customHeight="1" thickBot="1" x14ac:dyDescent="0.25">
      <c r="A274" s="92"/>
      <c r="B274" s="93"/>
      <c r="C274" s="93"/>
      <c r="D274" s="93"/>
      <c r="E274" s="93"/>
      <c r="F274" s="93"/>
      <c r="G274" s="93"/>
      <c r="H274" s="93"/>
      <c r="I274" s="51"/>
      <c r="J274" s="86"/>
    </row>
    <row r="275" spans="1:10" ht="16.149999999999999" customHeight="1" x14ac:dyDescent="0.2">
      <c r="A275" s="537" t="s">
        <v>166</v>
      </c>
      <c r="B275" s="538"/>
      <c r="C275" s="538"/>
      <c r="D275" s="538"/>
      <c r="E275" s="538"/>
      <c r="F275" s="538"/>
      <c r="G275" s="538"/>
      <c r="H275" s="538"/>
      <c r="I275" s="538"/>
      <c r="J275" s="539"/>
    </row>
    <row r="276" spans="1:10" ht="16.149999999999999" customHeight="1" x14ac:dyDescent="0.2">
      <c r="A276" s="518" t="s">
        <v>197</v>
      </c>
      <c r="B276" s="519"/>
      <c r="C276" s="519"/>
      <c r="D276" s="519"/>
      <c r="E276" s="519"/>
      <c r="F276" s="519"/>
      <c r="G276" s="519"/>
      <c r="H276" s="519"/>
      <c r="I276" s="519"/>
      <c r="J276" s="520"/>
    </row>
    <row r="277" spans="1:10" ht="16.149999999999999" customHeight="1" x14ac:dyDescent="0.2">
      <c r="A277" s="399" t="s">
        <v>99</v>
      </c>
      <c r="B277" s="400"/>
      <c r="C277" s="400"/>
      <c r="D277" s="400"/>
      <c r="E277" s="400"/>
      <c r="F277" s="400"/>
      <c r="G277" s="400"/>
      <c r="H277" s="401"/>
      <c r="I277" s="521" t="s">
        <v>101</v>
      </c>
      <c r="J277" s="522"/>
    </row>
    <row r="278" spans="1:10" ht="16.149999999999999" customHeight="1" x14ac:dyDescent="0.2">
      <c r="A278" s="527" t="s">
        <v>167</v>
      </c>
      <c r="B278" s="528"/>
      <c r="C278" s="528"/>
      <c r="D278" s="528"/>
      <c r="E278" s="528"/>
      <c r="F278" s="528"/>
      <c r="G278" s="528"/>
      <c r="H278" s="529"/>
      <c r="I278" s="533">
        <f>0.1*I263</f>
        <v>0</v>
      </c>
      <c r="J278" s="534"/>
    </row>
    <row r="279" spans="1:10" ht="16.149999999999999" customHeight="1" x14ac:dyDescent="0.2">
      <c r="A279" s="527" t="s">
        <v>168</v>
      </c>
      <c r="B279" s="528"/>
      <c r="C279" s="528"/>
      <c r="D279" s="528"/>
      <c r="E279" s="528"/>
      <c r="F279" s="528"/>
      <c r="G279" s="528"/>
      <c r="H279" s="529"/>
      <c r="I279" s="533">
        <f>I263-I278-I273</f>
        <v>0</v>
      </c>
      <c r="J279" s="534"/>
    </row>
    <row r="280" spans="1:10" ht="16.149999999999999" customHeight="1" thickBot="1" x14ac:dyDescent="0.25">
      <c r="A280" s="530" t="s">
        <v>169</v>
      </c>
      <c r="B280" s="531"/>
      <c r="C280" s="531"/>
      <c r="D280" s="531"/>
      <c r="E280" s="531"/>
      <c r="F280" s="531"/>
      <c r="G280" s="531"/>
      <c r="H280" s="532"/>
      <c r="I280" s="535">
        <f>I278+I279</f>
        <v>0</v>
      </c>
      <c r="J280" s="536"/>
    </row>
    <row r="281" spans="1:10" ht="16.149999999999999" customHeight="1" x14ac:dyDescent="0.2">
      <c r="A281" s="92"/>
      <c r="B281" s="93"/>
      <c r="C281" s="93"/>
      <c r="D281" s="93"/>
      <c r="E281" s="93"/>
      <c r="F281" s="93"/>
      <c r="G281" s="93"/>
      <c r="H281" s="93"/>
      <c r="I281" s="51"/>
      <c r="J281" s="86"/>
    </row>
    <row r="282" spans="1:10" ht="15" customHeight="1" thickBot="1" x14ac:dyDescent="0.25">
      <c r="A282" s="49"/>
      <c r="B282" s="50"/>
      <c r="C282" s="50"/>
      <c r="D282" s="50"/>
      <c r="E282" s="50"/>
      <c r="F282" s="50"/>
      <c r="G282" s="50"/>
      <c r="H282" s="50"/>
      <c r="I282" s="51"/>
      <c r="J282" s="27"/>
    </row>
    <row r="283" spans="1:10" ht="18.75" thickBot="1" x14ac:dyDescent="0.25">
      <c r="A283" s="49"/>
      <c r="B283" s="50"/>
      <c r="C283" s="50"/>
      <c r="D283" s="415" t="s">
        <v>170</v>
      </c>
      <c r="E283" s="416"/>
      <c r="F283" s="416"/>
      <c r="G283" s="416"/>
      <c r="H283" s="416"/>
      <c r="I283" s="420">
        <f>I243+I253</f>
        <v>0</v>
      </c>
      <c r="J283" s="421"/>
    </row>
    <row r="284" spans="1:10" ht="15" customHeight="1" thickBot="1" x14ac:dyDescent="0.25">
      <c r="A284" s="46"/>
      <c r="B284" s="47"/>
      <c r="C284" s="47"/>
      <c r="D284" s="47"/>
      <c r="E284" s="47"/>
      <c r="F284" s="47"/>
      <c r="G284" s="47"/>
      <c r="H284" s="47"/>
      <c r="I284" s="48"/>
      <c r="J284" s="28"/>
    </row>
    <row r="285" spans="1:10" ht="18" customHeight="1" thickBot="1" x14ac:dyDescent="0.25">
      <c r="A285" s="422" t="s">
        <v>63</v>
      </c>
      <c r="B285" s="423"/>
      <c r="C285" s="423"/>
      <c r="D285" s="423"/>
      <c r="E285" s="423"/>
      <c r="F285" s="423"/>
      <c r="G285" s="423"/>
      <c r="H285" s="423"/>
      <c r="I285" s="423"/>
      <c r="J285" s="424"/>
    </row>
    <row r="286" spans="1:10" ht="15" customHeight="1" thickBot="1" x14ac:dyDescent="0.25">
      <c r="A286" s="12"/>
      <c r="B286" s="6"/>
      <c r="C286" s="6"/>
      <c r="D286" s="6"/>
      <c r="E286" s="6"/>
      <c r="F286" s="6"/>
      <c r="G286" s="6"/>
      <c r="H286" s="6"/>
      <c r="I286" s="6"/>
      <c r="J286" s="7"/>
    </row>
    <row r="287" spans="1:10" ht="15" customHeight="1" x14ac:dyDescent="0.2">
      <c r="A287" s="417" t="s">
        <v>102</v>
      </c>
      <c r="B287" s="418"/>
      <c r="C287" s="418"/>
      <c r="D287" s="418"/>
      <c r="E287" s="418"/>
      <c r="F287" s="418"/>
      <c r="G287" s="418"/>
      <c r="H287" s="418"/>
      <c r="I287" s="418"/>
      <c r="J287" s="419"/>
    </row>
    <row r="288" spans="1:10" ht="15" x14ac:dyDescent="0.2">
      <c r="A288" s="216" t="s">
        <v>189</v>
      </c>
      <c r="B288" s="217"/>
      <c r="C288" s="217"/>
      <c r="D288" s="164" t="s">
        <v>190</v>
      </c>
      <c r="E288" s="164"/>
      <c r="F288" s="164"/>
      <c r="G288" s="164"/>
      <c r="H288" s="70" t="s">
        <v>43</v>
      </c>
      <c r="I288" s="164" t="s">
        <v>3</v>
      </c>
      <c r="J288" s="165"/>
    </row>
    <row r="289" spans="1:10" ht="15" customHeight="1" x14ac:dyDescent="0.2">
      <c r="A289" s="213" t="s">
        <v>4</v>
      </c>
      <c r="B289" s="214"/>
      <c r="C289" s="215"/>
      <c r="D289" s="255" t="s">
        <v>144</v>
      </c>
      <c r="E289" s="127"/>
      <c r="F289" s="127"/>
      <c r="G289" s="128"/>
      <c r="H289" s="81"/>
      <c r="I289" s="130">
        <f>Planilha2!H23</f>
        <v>0</v>
      </c>
      <c r="J289" s="131"/>
    </row>
    <row r="290" spans="1:10" x14ac:dyDescent="0.2">
      <c r="A290" s="210" t="s">
        <v>143</v>
      </c>
      <c r="B290" s="211"/>
      <c r="C290" s="212"/>
      <c r="D290" s="255" t="s">
        <v>126</v>
      </c>
      <c r="E290" s="127"/>
      <c r="F290" s="127"/>
      <c r="G290" s="128"/>
      <c r="H290" s="81"/>
      <c r="I290" s="130"/>
      <c r="J290" s="131"/>
    </row>
    <row r="291" spans="1:10" ht="16.5" customHeight="1" x14ac:dyDescent="0.2">
      <c r="A291" s="213" t="s">
        <v>44</v>
      </c>
      <c r="B291" s="214"/>
      <c r="C291" s="215"/>
      <c r="D291" s="255"/>
      <c r="E291" s="127"/>
      <c r="F291" s="127"/>
      <c r="G291" s="128"/>
      <c r="H291" s="11"/>
      <c r="I291" s="130"/>
      <c r="J291" s="131"/>
    </row>
    <row r="292" spans="1:10" ht="15" customHeight="1" thickBot="1" x14ac:dyDescent="0.25">
      <c r="A292" s="256" t="s">
        <v>110</v>
      </c>
      <c r="B292" s="257"/>
      <c r="C292" s="257"/>
      <c r="D292" s="257"/>
      <c r="E292" s="257"/>
      <c r="F292" s="257"/>
      <c r="G292" s="258"/>
      <c r="H292" s="72">
        <v>100</v>
      </c>
      <c r="I292" s="138">
        <f>SUM(I289:J291)</f>
        <v>0</v>
      </c>
      <c r="J292" s="139"/>
    </row>
    <row r="293" spans="1:10" ht="15" customHeight="1" thickBot="1" x14ac:dyDescent="0.25">
      <c r="A293" s="12"/>
      <c r="B293" s="6"/>
      <c r="C293" s="6"/>
      <c r="D293" s="6"/>
      <c r="E293" s="6"/>
      <c r="F293" s="6"/>
      <c r="G293" s="6"/>
      <c r="H293" s="6"/>
      <c r="I293" s="6"/>
      <c r="J293" s="7"/>
    </row>
    <row r="294" spans="1:10" ht="18.75" thickBot="1" x14ac:dyDescent="0.25">
      <c r="A294" s="158" t="s">
        <v>108</v>
      </c>
      <c r="B294" s="159"/>
      <c r="C294" s="159"/>
      <c r="D294" s="159"/>
      <c r="E294" s="159"/>
      <c r="F294" s="159"/>
      <c r="G294" s="159"/>
      <c r="H294" s="159"/>
      <c r="I294" s="159"/>
      <c r="J294" s="160"/>
    </row>
    <row r="295" spans="1:10" ht="15" customHeight="1" thickBot="1" x14ac:dyDescent="0.25">
      <c r="A295" s="12"/>
      <c r="B295" s="6"/>
      <c r="C295" s="6"/>
      <c r="D295" s="6"/>
      <c r="E295" s="6"/>
      <c r="F295" s="6"/>
      <c r="G295" s="6"/>
      <c r="H295" s="6"/>
      <c r="I295" s="6"/>
      <c r="J295" s="7"/>
    </row>
    <row r="296" spans="1:10" ht="15.75" x14ac:dyDescent="0.2">
      <c r="A296" s="262" t="s">
        <v>103</v>
      </c>
      <c r="B296" s="263"/>
      <c r="C296" s="263"/>
      <c r="D296" s="263"/>
      <c r="E296" s="263"/>
      <c r="F296" s="263"/>
      <c r="G296" s="263"/>
      <c r="H296" s="263"/>
      <c r="I296" s="263"/>
      <c r="J296" s="264"/>
    </row>
    <row r="297" spans="1:10" x14ac:dyDescent="0.2">
      <c r="A297" s="12"/>
      <c r="B297" s="6"/>
      <c r="C297" s="6"/>
      <c r="D297" s="6"/>
      <c r="E297" s="6"/>
      <c r="F297" s="6"/>
      <c r="G297" s="6"/>
      <c r="H297" s="6"/>
      <c r="I297" s="6"/>
      <c r="J297" s="7"/>
    </row>
    <row r="298" spans="1:10" ht="15.75" x14ac:dyDescent="0.2">
      <c r="A298" s="259" t="s">
        <v>145</v>
      </c>
      <c r="B298" s="266"/>
      <c r="C298" s="266"/>
      <c r="D298" s="266"/>
      <c r="E298" s="266"/>
      <c r="F298" s="266"/>
      <c r="G298" s="266"/>
      <c r="H298" s="266"/>
      <c r="I298" s="266"/>
      <c r="J298" s="267"/>
    </row>
    <row r="299" spans="1:10" ht="15.75" customHeight="1" x14ac:dyDescent="0.2">
      <c r="A299" s="216" t="s">
        <v>45</v>
      </c>
      <c r="B299" s="217"/>
      <c r="C299" s="217"/>
      <c r="D299" s="218"/>
      <c r="E299" s="70" t="s">
        <v>104</v>
      </c>
      <c r="F299" s="164" t="s">
        <v>105</v>
      </c>
      <c r="G299" s="164"/>
      <c r="H299" s="164" t="s">
        <v>3</v>
      </c>
      <c r="I299" s="164"/>
      <c r="J299" s="165"/>
    </row>
    <row r="300" spans="1:10" ht="15" customHeight="1" x14ac:dyDescent="0.2">
      <c r="A300" s="213"/>
      <c r="B300" s="214"/>
      <c r="C300" s="214"/>
      <c r="D300" s="215"/>
      <c r="E300" s="80"/>
      <c r="F300" s="265"/>
      <c r="G300" s="215"/>
      <c r="H300" s="132"/>
      <c r="I300" s="133"/>
      <c r="J300" s="134"/>
    </row>
    <row r="301" spans="1:10" ht="14.25" customHeight="1" x14ac:dyDescent="0.2">
      <c r="A301" s="213"/>
      <c r="B301" s="214"/>
      <c r="C301" s="214"/>
      <c r="D301" s="215"/>
      <c r="E301" s="81"/>
      <c r="F301" s="129"/>
      <c r="G301" s="129"/>
      <c r="H301" s="132"/>
      <c r="I301" s="133"/>
      <c r="J301" s="134"/>
    </row>
    <row r="302" spans="1:10" ht="14.45" customHeight="1" thickBot="1" x14ac:dyDescent="0.25">
      <c r="A302" s="135" t="s">
        <v>106</v>
      </c>
      <c r="B302" s="136"/>
      <c r="C302" s="136"/>
      <c r="D302" s="136"/>
      <c r="E302" s="136"/>
      <c r="F302" s="136"/>
      <c r="G302" s="137"/>
      <c r="H302" s="138">
        <f>SUM(H300:J301)</f>
        <v>0</v>
      </c>
      <c r="I302" s="138"/>
      <c r="J302" s="139"/>
    </row>
    <row r="303" spans="1:10" x14ac:dyDescent="0.2">
      <c r="A303" s="12"/>
      <c r="B303" s="6"/>
      <c r="C303" s="6"/>
      <c r="D303" s="6"/>
      <c r="E303" s="6"/>
      <c r="F303" s="6"/>
      <c r="G303" s="6"/>
      <c r="H303" s="6"/>
      <c r="I303" s="6"/>
      <c r="J303" s="7"/>
    </row>
    <row r="304" spans="1:10" ht="15.75" customHeight="1" x14ac:dyDescent="0.2">
      <c r="A304" s="259" t="s">
        <v>146</v>
      </c>
      <c r="B304" s="260"/>
      <c r="C304" s="260"/>
      <c r="D304" s="260"/>
      <c r="E304" s="260"/>
      <c r="F304" s="260"/>
      <c r="G304" s="260"/>
      <c r="H304" s="260"/>
      <c r="I304" s="260"/>
      <c r="J304" s="261"/>
    </row>
    <row r="305" spans="1:10" ht="15.75" customHeight="1" x14ac:dyDescent="0.2">
      <c r="A305" s="216" t="s">
        <v>45</v>
      </c>
      <c r="B305" s="217"/>
      <c r="C305" s="217"/>
      <c r="D305" s="218"/>
      <c r="E305" s="87" t="s">
        <v>104</v>
      </c>
      <c r="F305" s="164" t="s">
        <v>105</v>
      </c>
      <c r="G305" s="164"/>
      <c r="H305" s="164" t="s">
        <v>3</v>
      </c>
      <c r="I305" s="164"/>
      <c r="J305" s="165"/>
    </row>
    <row r="306" spans="1:10" ht="15.75" customHeight="1" x14ac:dyDescent="0.2">
      <c r="A306" s="216"/>
      <c r="B306" s="217"/>
      <c r="C306" s="217"/>
      <c r="D306" s="218"/>
      <c r="E306" s="87"/>
      <c r="F306" s="219"/>
      <c r="G306" s="218"/>
      <c r="H306" s="525"/>
      <c r="I306" s="408"/>
      <c r="J306" s="526"/>
    </row>
    <row r="307" spans="1:10" x14ac:dyDescent="0.2">
      <c r="A307" s="126"/>
      <c r="B307" s="127"/>
      <c r="C307" s="127"/>
      <c r="D307" s="128"/>
      <c r="E307" s="81"/>
      <c r="F307" s="129"/>
      <c r="G307" s="129"/>
      <c r="H307" s="130"/>
      <c r="I307" s="130"/>
      <c r="J307" s="131"/>
    </row>
    <row r="308" spans="1:10" ht="14.45" customHeight="1" thickBot="1" x14ac:dyDescent="0.25">
      <c r="A308" s="135" t="s">
        <v>107</v>
      </c>
      <c r="B308" s="136"/>
      <c r="C308" s="136"/>
      <c r="D308" s="136"/>
      <c r="E308" s="136"/>
      <c r="F308" s="136"/>
      <c r="G308" s="137"/>
      <c r="H308" s="138">
        <f>SUM(H307)</f>
        <v>0</v>
      </c>
      <c r="I308" s="138"/>
      <c r="J308" s="139"/>
    </row>
    <row r="309" spans="1:10" ht="15.75" thickBot="1" x14ac:dyDescent="0.25">
      <c r="A309" s="44"/>
      <c r="B309" s="45"/>
      <c r="C309" s="45"/>
      <c r="D309" s="45"/>
      <c r="E309" s="45"/>
      <c r="F309" s="45"/>
      <c r="G309" s="45"/>
      <c r="H309" s="108"/>
      <c r="I309" s="108"/>
      <c r="J309" s="109"/>
    </row>
    <row r="310" spans="1:10" ht="15" customHeight="1" thickBot="1" x14ac:dyDescent="0.25">
      <c r="A310" s="32"/>
      <c r="B310" s="33"/>
      <c r="C310" s="33"/>
      <c r="D310" s="33"/>
      <c r="E310" s="33"/>
      <c r="F310" s="33"/>
      <c r="G310" s="33"/>
      <c r="H310" s="26"/>
      <c r="I310" s="26"/>
      <c r="J310" s="86"/>
    </row>
    <row r="311" spans="1:10" ht="15.75" customHeight="1" x14ac:dyDescent="0.2">
      <c r="A311" s="244" t="s">
        <v>161</v>
      </c>
      <c r="B311" s="245"/>
      <c r="C311" s="245"/>
      <c r="D311" s="245"/>
      <c r="E311" s="245"/>
      <c r="F311" s="245"/>
      <c r="G311" s="245"/>
      <c r="H311" s="245"/>
      <c r="I311" s="245"/>
      <c r="J311" s="246"/>
    </row>
    <row r="312" spans="1:10" ht="15" customHeight="1" thickBot="1" x14ac:dyDescent="0.25">
      <c r="A312" s="247"/>
      <c r="B312" s="248"/>
      <c r="C312" s="248"/>
      <c r="D312" s="248"/>
      <c r="E312" s="248"/>
      <c r="F312" s="248"/>
      <c r="G312" s="248"/>
      <c r="H312" s="248"/>
      <c r="I312" s="248"/>
      <c r="J312" s="249"/>
    </row>
    <row r="313" spans="1:10" ht="16.5" customHeight="1" thickBot="1" x14ac:dyDescent="0.25">
      <c r="A313" s="13"/>
      <c r="B313" s="6"/>
      <c r="C313" s="6"/>
      <c r="D313" s="6"/>
      <c r="E313" s="6"/>
      <c r="F313" s="6"/>
      <c r="G313" s="6"/>
      <c r="H313" s="6"/>
      <c r="I313" s="6"/>
      <c r="J313" s="7"/>
    </row>
    <row r="314" spans="1:10" ht="15.75" customHeight="1" x14ac:dyDescent="0.2">
      <c r="A314" s="161" t="s">
        <v>191</v>
      </c>
      <c r="B314" s="162"/>
      <c r="C314" s="162"/>
      <c r="D314" s="162"/>
      <c r="E314" s="162"/>
      <c r="F314" s="162"/>
      <c r="G314" s="162"/>
      <c r="H314" s="162"/>
      <c r="I314" s="162"/>
      <c r="J314" s="163"/>
    </row>
    <row r="315" spans="1:10" ht="15.75" customHeight="1" x14ac:dyDescent="0.2">
      <c r="A315" s="268" t="s">
        <v>192</v>
      </c>
      <c r="B315" s="269"/>
      <c r="C315" s="269"/>
      <c r="D315" s="269"/>
      <c r="E315" s="269"/>
      <c r="F315" s="269"/>
      <c r="G315" s="269"/>
      <c r="H315" s="269"/>
      <c r="I315" s="269"/>
      <c r="J315" s="270"/>
    </row>
    <row r="316" spans="1:10" ht="15.75" customHeight="1" x14ac:dyDescent="0.2">
      <c r="A316" s="271"/>
      <c r="B316" s="272"/>
      <c r="C316" s="272"/>
      <c r="D316" s="272"/>
      <c r="E316" s="272"/>
      <c r="F316" s="272"/>
      <c r="G316" s="272"/>
      <c r="H316" s="272"/>
      <c r="I316" s="272"/>
      <c r="J316" s="273"/>
    </row>
    <row r="317" spans="1:10" ht="15.75" customHeight="1" x14ac:dyDescent="0.2">
      <c r="A317" s="271"/>
      <c r="B317" s="272"/>
      <c r="C317" s="272"/>
      <c r="D317" s="272"/>
      <c r="E317" s="272"/>
      <c r="F317" s="272"/>
      <c r="G317" s="272"/>
      <c r="H317" s="272"/>
      <c r="I317" s="272"/>
      <c r="J317" s="273"/>
    </row>
    <row r="318" spans="1:10" ht="15.75" customHeight="1" x14ac:dyDescent="0.2">
      <c r="A318" s="271"/>
      <c r="B318" s="272"/>
      <c r="C318" s="272"/>
      <c r="D318" s="272"/>
      <c r="E318" s="272"/>
      <c r="F318" s="272"/>
      <c r="G318" s="272"/>
      <c r="H318" s="272"/>
      <c r="I318" s="272"/>
      <c r="J318" s="273"/>
    </row>
    <row r="319" spans="1:10" ht="14.25" customHeight="1" x14ac:dyDescent="0.2">
      <c r="A319" s="274"/>
      <c r="B319" s="275"/>
      <c r="C319" s="275"/>
      <c r="D319" s="275"/>
      <c r="E319" s="275"/>
      <c r="F319" s="275"/>
      <c r="G319" s="275"/>
      <c r="H319" s="275"/>
      <c r="I319" s="275"/>
      <c r="J319" s="276"/>
    </row>
    <row r="320" spans="1:10" ht="14.25" customHeight="1" x14ac:dyDescent="0.25">
      <c r="A320" s="277" t="s">
        <v>0</v>
      </c>
      <c r="B320" s="278"/>
      <c r="C320" s="278"/>
      <c r="D320" s="279"/>
      <c r="E320" s="110" t="s">
        <v>193</v>
      </c>
      <c r="F320" s="111"/>
      <c r="G320" s="425" t="s">
        <v>130</v>
      </c>
      <c r="H320" s="426"/>
      <c r="I320" s="426"/>
      <c r="J320" s="427"/>
    </row>
    <row r="321" spans="1:10" ht="15" customHeight="1" x14ac:dyDescent="0.2">
      <c r="A321" s="387"/>
      <c r="B321" s="388"/>
      <c r="C321" s="388"/>
      <c r="D321" s="389"/>
      <c r="E321" s="432"/>
      <c r="F321" s="433"/>
      <c r="G321" s="474"/>
      <c r="H321" s="475"/>
      <c r="I321" s="475"/>
      <c r="J321" s="476"/>
    </row>
    <row r="322" spans="1:10" ht="15" customHeight="1" x14ac:dyDescent="0.2">
      <c r="A322" s="390"/>
      <c r="B322" s="391"/>
      <c r="C322" s="391"/>
      <c r="D322" s="392"/>
      <c r="E322" s="434"/>
      <c r="F322" s="435"/>
      <c r="G322" s="477"/>
      <c r="H322" s="475"/>
      <c r="I322" s="475"/>
      <c r="J322" s="476"/>
    </row>
    <row r="323" spans="1:10" ht="15" customHeight="1" x14ac:dyDescent="0.25">
      <c r="A323" s="393" t="s">
        <v>128</v>
      </c>
      <c r="B323" s="394"/>
      <c r="C323" s="394"/>
      <c r="D323" s="395"/>
      <c r="E323" s="253" t="s">
        <v>129</v>
      </c>
      <c r="F323" s="254"/>
      <c r="G323" s="477"/>
      <c r="H323" s="475"/>
      <c r="I323" s="475"/>
      <c r="J323" s="476"/>
    </row>
    <row r="324" spans="1:10" ht="15" customHeight="1" x14ac:dyDescent="0.25">
      <c r="A324" s="396"/>
      <c r="B324" s="397"/>
      <c r="C324" s="397"/>
      <c r="D324" s="398"/>
      <c r="E324" s="428"/>
      <c r="F324" s="429"/>
      <c r="G324" s="477"/>
      <c r="H324" s="475"/>
      <c r="I324" s="475"/>
      <c r="J324" s="476"/>
    </row>
    <row r="325" spans="1:10" ht="15" customHeight="1" thickBot="1" x14ac:dyDescent="0.25">
      <c r="A325" s="241" t="s">
        <v>194</v>
      </c>
      <c r="B325" s="242"/>
      <c r="C325" s="242"/>
      <c r="D325" s="243"/>
      <c r="E325" s="430"/>
      <c r="F325" s="431"/>
      <c r="G325" s="478"/>
      <c r="H325" s="479"/>
      <c r="I325" s="479"/>
      <c r="J325" s="480"/>
    </row>
    <row r="326" spans="1:10" ht="15" thickBot="1" x14ac:dyDescent="0.25">
      <c r="A326" s="250"/>
      <c r="B326" s="251"/>
      <c r="C326" s="251"/>
      <c r="D326" s="251"/>
      <c r="E326" s="251"/>
      <c r="F326" s="251"/>
      <c r="G326" s="251"/>
      <c r="H326" s="251"/>
      <c r="I326" s="251"/>
      <c r="J326" s="252"/>
    </row>
    <row r="327" spans="1:10" ht="15.6" customHeight="1" x14ac:dyDescent="0.2">
      <c r="A327" s="161" t="s">
        <v>171</v>
      </c>
      <c r="B327" s="162"/>
      <c r="C327" s="162"/>
      <c r="D327" s="162"/>
      <c r="E327" s="162"/>
      <c r="F327" s="162"/>
      <c r="G327" s="162"/>
      <c r="H327" s="162"/>
      <c r="I327" s="162"/>
      <c r="J327" s="163"/>
    </row>
    <row r="328" spans="1:10" ht="15.6" customHeight="1" x14ac:dyDescent="0.2">
      <c r="A328" s="446" t="s">
        <v>127</v>
      </c>
      <c r="B328" s="447"/>
      <c r="C328" s="447"/>
      <c r="D328" s="447"/>
      <c r="E328" s="447"/>
      <c r="F328" s="447"/>
      <c r="G328" s="447"/>
      <c r="H328" s="447"/>
      <c r="I328" s="447"/>
      <c r="J328" s="448"/>
    </row>
    <row r="329" spans="1:10" ht="15.75" customHeight="1" x14ac:dyDescent="0.2">
      <c r="A329" s="449"/>
      <c r="B329" s="450"/>
      <c r="C329" s="450"/>
      <c r="D329" s="450"/>
      <c r="E329" s="450"/>
      <c r="F329" s="450"/>
      <c r="G329" s="450"/>
      <c r="H329" s="450"/>
      <c r="I329" s="450"/>
      <c r="J329" s="451"/>
    </row>
    <row r="330" spans="1:10" ht="15.75" customHeight="1" x14ac:dyDescent="0.2">
      <c r="A330" s="449"/>
      <c r="B330" s="450"/>
      <c r="C330" s="450"/>
      <c r="D330" s="450"/>
      <c r="E330" s="450"/>
      <c r="F330" s="450"/>
      <c r="G330" s="450"/>
      <c r="H330" s="450"/>
      <c r="I330" s="450"/>
      <c r="J330" s="451"/>
    </row>
    <row r="331" spans="1:10" ht="15.75" customHeight="1" x14ac:dyDescent="0.2">
      <c r="A331" s="449"/>
      <c r="B331" s="450"/>
      <c r="C331" s="450"/>
      <c r="D331" s="450"/>
      <c r="E331" s="450"/>
      <c r="F331" s="450"/>
      <c r="G331" s="450"/>
      <c r="H331" s="450"/>
      <c r="I331" s="450"/>
      <c r="J331" s="451"/>
    </row>
    <row r="332" spans="1:10" ht="14.25" customHeight="1" x14ac:dyDescent="0.2">
      <c r="A332" s="452"/>
      <c r="B332" s="453"/>
      <c r="C332" s="453"/>
      <c r="D332" s="453"/>
      <c r="E332" s="453"/>
      <c r="F332" s="453"/>
      <c r="G332" s="453"/>
      <c r="H332" s="453"/>
      <c r="I332" s="453"/>
      <c r="J332" s="454"/>
    </row>
    <row r="333" spans="1:10" ht="14.25" customHeight="1" x14ac:dyDescent="0.25">
      <c r="A333" s="238" t="s">
        <v>0</v>
      </c>
      <c r="B333" s="239"/>
      <c r="C333" s="239"/>
      <c r="D333" s="240"/>
      <c r="E333" s="253" t="s">
        <v>131</v>
      </c>
      <c r="F333" s="254"/>
      <c r="G333" s="425" t="s">
        <v>130</v>
      </c>
      <c r="H333" s="426"/>
      <c r="I333" s="426"/>
      <c r="J333" s="427"/>
    </row>
    <row r="334" spans="1:10" ht="13.9" customHeight="1" x14ac:dyDescent="0.2">
      <c r="A334" s="461" t="s">
        <v>132</v>
      </c>
      <c r="B334" s="462"/>
      <c r="C334" s="462"/>
      <c r="D334" s="433"/>
      <c r="E334" s="432" t="s">
        <v>119</v>
      </c>
      <c r="F334" s="433"/>
      <c r="G334" s="436"/>
      <c r="H334" s="437"/>
      <c r="I334" s="437"/>
      <c r="J334" s="438"/>
    </row>
    <row r="335" spans="1:10" ht="13.9" customHeight="1" x14ac:dyDescent="0.2">
      <c r="A335" s="463"/>
      <c r="B335" s="464"/>
      <c r="C335" s="464"/>
      <c r="D335" s="435"/>
      <c r="E335" s="434"/>
      <c r="F335" s="435"/>
      <c r="G335" s="439"/>
      <c r="H335" s="437"/>
      <c r="I335" s="437"/>
      <c r="J335" s="438"/>
    </row>
    <row r="336" spans="1:10" ht="15.75" customHeight="1" x14ac:dyDescent="0.25">
      <c r="A336" s="458" t="s">
        <v>128</v>
      </c>
      <c r="B336" s="459"/>
      <c r="C336" s="459"/>
      <c r="D336" s="460"/>
      <c r="E336" s="253" t="s">
        <v>129</v>
      </c>
      <c r="F336" s="254"/>
      <c r="G336" s="439"/>
      <c r="H336" s="437"/>
      <c r="I336" s="437"/>
      <c r="J336" s="438"/>
    </row>
    <row r="337" spans="1:11" ht="14.25" customHeight="1" x14ac:dyDescent="0.25">
      <c r="A337" s="455"/>
      <c r="B337" s="456"/>
      <c r="C337" s="456"/>
      <c r="D337" s="457"/>
      <c r="E337" s="428"/>
      <c r="F337" s="429"/>
      <c r="G337" s="439"/>
      <c r="H337" s="437"/>
      <c r="I337" s="437"/>
      <c r="J337" s="438"/>
    </row>
    <row r="338" spans="1:11" ht="15.75" thickBot="1" x14ac:dyDescent="0.25">
      <c r="A338" s="241" t="s">
        <v>122</v>
      </c>
      <c r="B338" s="242"/>
      <c r="C338" s="242"/>
      <c r="D338" s="243"/>
      <c r="E338" s="430"/>
      <c r="F338" s="431"/>
      <c r="G338" s="440"/>
      <c r="H338" s="441"/>
      <c r="I338" s="441"/>
      <c r="J338" s="442"/>
    </row>
    <row r="339" spans="1:11" ht="15" thickBot="1" x14ac:dyDescent="0.25">
      <c r="A339" s="481"/>
      <c r="B339" s="482"/>
      <c r="C339" s="482"/>
      <c r="D339" s="482"/>
      <c r="E339" s="482"/>
      <c r="F339" s="482"/>
      <c r="G339" s="482"/>
      <c r="H339" s="482"/>
      <c r="I339" s="482"/>
      <c r="J339" s="483"/>
    </row>
    <row r="340" spans="1:11" ht="15.75" customHeight="1" thickBot="1" x14ac:dyDescent="0.25">
      <c r="A340" s="12"/>
      <c r="B340" s="6"/>
      <c r="C340" s="6"/>
      <c r="D340" s="6"/>
      <c r="E340" s="6"/>
      <c r="F340" s="6"/>
      <c r="G340" s="6"/>
      <c r="H340" s="6"/>
      <c r="I340" s="6"/>
      <c r="J340" s="7"/>
    </row>
    <row r="341" spans="1:11" ht="15.6" customHeight="1" x14ac:dyDescent="0.2">
      <c r="A341" s="471" t="s">
        <v>142</v>
      </c>
      <c r="B341" s="472"/>
      <c r="C341" s="472"/>
      <c r="D341" s="472"/>
      <c r="E341" s="472"/>
      <c r="F341" s="472"/>
      <c r="G341" s="472"/>
      <c r="H341" s="472"/>
      <c r="I341" s="472"/>
      <c r="J341" s="473"/>
    </row>
    <row r="342" spans="1:11" ht="16.5" thickBot="1" x14ac:dyDescent="0.25">
      <c r="A342" s="468"/>
      <c r="B342" s="469"/>
      <c r="C342" s="469"/>
      <c r="D342" s="469"/>
      <c r="E342" s="469"/>
      <c r="F342" s="469"/>
      <c r="G342" s="469"/>
      <c r="H342" s="469"/>
      <c r="I342" s="469"/>
      <c r="J342" s="470"/>
    </row>
    <row r="343" spans="1:11" ht="15.75" customHeight="1" x14ac:dyDescent="0.2">
      <c r="A343" s="465" t="s">
        <v>172</v>
      </c>
      <c r="B343" s="466"/>
      <c r="C343" s="466"/>
      <c r="D343" s="466"/>
      <c r="E343" s="466"/>
      <c r="F343" s="466"/>
      <c r="G343" s="466"/>
      <c r="H343" s="466"/>
      <c r="I343" s="466"/>
      <c r="J343" s="467"/>
    </row>
    <row r="344" spans="1:11" ht="14.25" customHeight="1" x14ac:dyDescent="0.2">
      <c r="A344" s="446" t="s">
        <v>195</v>
      </c>
      <c r="B344" s="447"/>
      <c r="C344" s="447"/>
      <c r="D344" s="447"/>
      <c r="E344" s="447"/>
      <c r="F344" s="447"/>
      <c r="G344" s="447"/>
      <c r="H344" s="447"/>
      <c r="I344" s="447"/>
      <c r="J344" s="448"/>
    </row>
    <row r="345" spans="1:11" ht="22.5" customHeight="1" x14ac:dyDescent="0.2">
      <c r="A345" s="449"/>
      <c r="B345" s="450"/>
      <c r="C345" s="450"/>
      <c r="D345" s="450"/>
      <c r="E345" s="450"/>
      <c r="F345" s="450"/>
      <c r="G345" s="450"/>
      <c r="H345" s="450"/>
      <c r="I345" s="450"/>
      <c r="J345" s="451"/>
    </row>
    <row r="346" spans="1:11" ht="15.75" customHeight="1" x14ac:dyDescent="0.2">
      <c r="A346" s="452"/>
      <c r="B346" s="453"/>
      <c r="C346" s="453"/>
      <c r="D346" s="453"/>
      <c r="E346" s="453"/>
      <c r="F346" s="453"/>
      <c r="G346" s="453"/>
      <c r="H346" s="453"/>
      <c r="I346" s="453"/>
      <c r="J346" s="454"/>
    </row>
    <row r="347" spans="1:11" ht="15.75" x14ac:dyDescent="0.25">
      <c r="A347" s="238" t="s">
        <v>0</v>
      </c>
      <c r="B347" s="239"/>
      <c r="C347" s="239"/>
      <c r="D347" s="240"/>
      <c r="E347" s="94" t="s">
        <v>193</v>
      </c>
      <c r="F347" s="95"/>
      <c r="G347" s="425" t="s">
        <v>130</v>
      </c>
      <c r="H347" s="426"/>
      <c r="I347" s="426"/>
      <c r="J347" s="427"/>
      <c r="K347" s="6"/>
    </row>
    <row r="348" spans="1:11" ht="13.9" customHeight="1" x14ac:dyDescent="0.2">
      <c r="A348" s="461"/>
      <c r="B348" s="462"/>
      <c r="C348" s="462"/>
      <c r="D348" s="433"/>
      <c r="E348" s="432"/>
      <c r="F348" s="433"/>
      <c r="G348" s="436"/>
      <c r="H348" s="437"/>
      <c r="I348" s="437"/>
      <c r="J348" s="438"/>
      <c r="K348" s="6"/>
    </row>
    <row r="349" spans="1:11" ht="22.5" customHeight="1" x14ac:dyDescent="0.2">
      <c r="A349" s="463"/>
      <c r="B349" s="464"/>
      <c r="C349" s="464"/>
      <c r="D349" s="435"/>
      <c r="E349" s="434"/>
      <c r="F349" s="435"/>
      <c r="G349" s="439"/>
      <c r="H349" s="437"/>
      <c r="I349" s="437"/>
      <c r="J349" s="438"/>
    </row>
    <row r="350" spans="1:11" ht="15.75" customHeight="1" x14ac:dyDescent="0.25">
      <c r="A350" s="458" t="s">
        <v>128</v>
      </c>
      <c r="B350" s="459"/>
      <c r="C350" s="459"/>
      <c r="D350" s="460"/>
      <c r="E350" s="253" t="s">
        <v>129</v>
      </c>
      <c r="F350" s="254"/>
      <c r="G350" s="439"/>
      <c r="H350" s="437"/>
      <c r="I350" s="437"/>
      <c r="J350" s="438"/>
    </row>
    <row r="351" spans="1:11" ht="15.75" customHeight="1" x14ac:dyDescent="0.25">
      <c r="A351" s="455"/>
      <c r="B351" s="456"/>
      <c r="C351" s="456"/>
      <c r="D351" s="457"/>
      <c r="E351" s="443"/>
      <c r="F351" s="433"/>
      <c r="G351" s="439"/>
      <c r="H351" s="437"/>
      <c r="I351" s="437"/>
      <c r="J351" s="438"/>
    </row>
    <row r="352" spans="1:11" ht="15.75" customHeight="1" thickBot="1" x14ac:dyDescent="0.25">
      <c r="A352" s="241" t="s">
        <v>141</v>
      </c>
      <c r="B352" s="242"/>
      <c r="C352" s="242"/>
      <c r="D352" s="243"/>
      <c r="E352" s="444"/>
      <c r="F352" s="445"/>
      <c r="G352" s="440"/>
      <c r="H352" s="441"/>
      <c r="I352" s="441"/>
      <c r="J352" s="442"/>
    </row>
    <row r="353" spans="1:10" ht="15.75" customHeight="1" x14ac:dyDescent="0.25">
      <c r="A353" s="62"/>
      <c r="B353" s="62"/>
      <c r="C353" s="62"/>
      <c r="D353" s="62"/>
      <c r="E353" s="63"/>
      <c r="F353" s="63"/>
      <c r="G353" s="61"/>
      <c r="H353" s="61"/>
      <c r="I353" s="61"/>
      <c r="J353" s="61"/>
    </row>
    <row r="354" spans="1:10" ht="15.75" customHeight="1" x14ac:dyDescent="0.25">
      <c r="A354" s="62"/>
      <c r="B354" s="62"/>
      <c r="C354" s="62"/>
      <c r="D354" s="62"/>
      <c r="E354" s="63"/>
      <c r="F354" s="63"/>
      <c r="G354" s="61"/>
      <c r="H354" s="61"/>
      <c r="I354" s="61"/>
      <c r="J354" s="61"/>
    </row>
    <row r="355" spans="1:10" ht="15.75" customHeight="1" x14ac:dyDescent="0.25">
      <c r="A355" s="62"/>
      <c r="B355" s="62"/>
      <c r="C355" s="62"/>
      <c r="D355" s="62"/>
      <c r="E355" s="63"/>
      <c r="F355" s="63"/>
      <c r="G355" s="61"/>
      <c r="H355" s="61"/>
      <c r="I355" s="61"/>
      <c r="J355" s="61"/>
    </row>
    <row r="356" spans="1:10" ht="11.25" customHeight="1" x14ac:dyDescent="0.2">
      <c r="E356" s="60"/>
    </row>
    <row r="357" spans="1:10" ht="15.75" customHeight="1" x14ac:dyDescent="0.2"/>
    <row r="358" spans="1:10" ht="15.75" customHeight="1" x14ac:dyDescent="0.2"/>
    <row r="359" spans="1:10" ht="15.75" customHeight="1" x14ac:dyDescent="0.2"/>
    <row r="360" spans="1:10" ht="15.75" customHeight="1" x14ac:dyDescent="0.2"/>
    <row r="361" spans="1:10" ht="26.25" customHeight="1" x14ac:dyDescent="0.2"/>
    <row r="362" spans="1:10" ht="27" customHeight="1" x14ac:dyDescent="0.2"/>
    <row r="363" spans="1:10" ht="27" customHeight="1" x14ac:dyDescent="0.2"/>
    <row r="364" spans="1:10" ht="26.25" customHeight="1" x14ac:dyDescent="0.2"/>
    <row r="365" spans="1:10" ht="16.5" customHeight="1" x14ac:dyDescent="0.2"/>
    <row r="368" spans="1:10" ht="15" customHeight="1" x14ac:dyDescent="0.2"/>
    <row r="369" spans="1:10" ht="15" customHeight="1" x14ac:dyDescent="0.2"/>
    <row r="370" spans="1:10" s="5" customFormat="1" ht="16.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 s="5" customFormat="1" ht="22.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 s="5" customFormat="1" ht="1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 s="5" customFormat="1" ht="1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 s="5" customFormat="1" ht="1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 s="5" customFormat="1" ht="1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 s="5" customFormat="1" ht="1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 s="5" customFormat="1" ht="1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 s="5" customFormat="1" ht="1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 s="5" customFormat="1" ht="1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 s="5" customFormat="1" ht="1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 s="5" customFormat="1" ht="1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 s="5" customFormat="1" ht="1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 s="5" customFormat="1" ht="1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 s="5" customFormat="1" ht="1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 s="5" customFormat="1" ht="50.2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 s="52" customFormat="1" ht="1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 s="52" customFormat="1" ht="1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 s="52" customFormat="1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 s="52" customFormat="1" ht="1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 s="52" customFormat="1" ht="44.2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 s="52" customFormat="1" ht="1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 s="52" customFormat="1" ht="1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 s="52" customFormat="1" ht="1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 s="8" customFormat="1" ht="14.2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 s="8" customFormat="1" ht="63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8" spans="1:10" ht="28.5" customHeight="1" x14ac:dyDescent="0.2"/>
    <row r="399" spans="1:10" ht="15" customHeight="1" x14ac:dyDescent="0.2"/>
    <row r="400" spans="1:10" ht="15" customHeight="1" x14ac:dyDescent="0.2"/>
    <row r="401" ht="15" customHeight="1" x14ac:dyDescent="0.2"/>
    <row r="402" ht="15.75" customHeight="1" x14ac:dyDescent="0.2"/>
    <row r="403" ht="33" customHeight="1" x14ac:dyDescent="0.2"/>
    <row r="405" ht="15" customHeight="1" x14ac:dyDescent="0.2"/>
    <row r="406" ht="15" customHeight="1" x14ac:dyDescent="0.2"/>
    <row r="407" ht="15" customHeight="1" x14ac:dyDescent="0.2"/>
    <row r="408" ht="33" customHeight="1" x14ac:dyDescent="0.2"/>
    <row r="425" ht="14.25" customHeight="1" x14ac:dyDescent="0.2"/>
  </sheetData>
  <mergeCells count="418">
    <mergeCell ref="I277:J277"/>
    <mergeCell ref="I278:J278"/>
    <mergeCell ref="A260:G260"/>
    <mergeCell ref="A261:G261"/>
    <mergeCell ref="I260:J260"/>
    <mergeCell ref="I261:J261"/>
    <mergeCell ref="I268:J268"/>
    <mergeCell ref="I269:J269"/>
    <mergeCell ref="A273:H273"/>
    <mergeCell ref="I273:J273"/>
    <mergeCell ref="I270:J270"/>
    <mergeCell ref="I271:J271"/>
    <mergeCell ref="I272:J272"/>
    <mergeCell ref="A270:H270"/>
    <mergeCell ref="A271:H271"/>
    <mergeCell ref="A272:H272"/>
    <mergeCell ref="H306:J306"/>
    <mergeCell ref="A306:D306"/>
    <mergeCell ref="F306:G306"/>
    <mergeCell ref="A265:J265"/>
    <mergeCell ref="A266:J266"/>
    <mergeCell ref="I267:J267"/>
    <mergeCell ref="A301:D301"/>
    <mergeCell ref="A294:J294"/>
    <mergeCell ref="A299:D299"/>
    <mergeCell ref="F299:G299"/>
    <mergeCell ref="H299:J299"/>
    <mergeCell ref="I292:J292"/>
    <mergeCell ref="A288:C288"/>
    <mergeCell ref="A279:H279"/>
    <mergeCell ref="A280:H280"/>
    <mergeCell ref="I279:J279"/>
    <mergeCell ref="I280:J280"/>
    <mergeCell ref="A267:H267"/>
    <mergeCell ref="A268:H268"/>
    <mergeCell ref="A269:H269"/>
    <mergeCell ref="A275:J275"/>
    <mergeCell ref="A276:J276"/>
    <mergeCell ref="A278:H278"/>
    <mergeCell ref="A277:H277"/>
    <mergeCell ref="A263:H263"/>
    <mergeCell ref="A194:J194"/>
    <mergeCell ref="A196:J196"/>
    <mergeCell ref="A200:J200"/>
    <mergeCell ref="A197:D197"/>
    <mergeCell ref="E197:E198"/>
    <mergeCell ref="F197:F198"/>
    <mergeCell ref="A198:B198"/>
    <mergeCell ref="C198:D198"/>
    <mergeCell ref="A199:B199"/>
    <mergeCell ref="C199:D199"/>
    <mergeCell ref="D253:H253"/>
    <mergeCell ref="I253:J253"/>
    <mergeCell ref="D255:H255"/>
    <mergeCell ref="I255:J255"/>
    <mergeCell ref="A240:H240"/>
    <mergeCell ref="A257:J257"/>
    <mergeCell ref="A258:J258"/>
    <mergeCell ref="I259:J259"/>
    <mergeCell ref="I262:J262"/>
    <mergeCell ref="A239:C239"/>
    <mergeCell ref="I239:J239"/>
    <mergeCell ref="A234:C235"/>
    <mergeCell ref="A177:B177"/>
    <mergeCell ref="C177:D177"/>
    <mergeCell ref="A179:J179"/>
    <mergeCell ref="A182:B182"/>
    <mergeCell ref="A181:D181"/>
    <mergeCell ref="E181:E182"/>
    <mergeCell ref="C182:D182"/>
    <mergeCell ref="A178:J178"/>
    <mergeCell ref="A180:J180"/>
    <mergeCell ref="G177:J177"/>
    <mergeCell ref="G181:J182"/>
    <mergeCell ref="A339:J339"/>
    <mergeCell ref="A336:D336"/>
    <mergeCell ref="E336:F336"/>
    <mergeCell ref="A337:D337"/>
    <mergeCell ref="E337:F338"/>
    <mergeCell ref="A201:J201"/>
    <mergeCell ref="B169:J169"/>
    <mergeCell ref="A170:A171"/>
    <mergeCell ref="B170:J171"/>
    <mergeCell ref="A173:J173"/>
    <mergeCell ref="A172:J172"/>
    <mergeCell ref="A174:J174"/>
    <mergeCell ref="A176:B176"/>
    <mergeCell ref="C176:D176"/>
    <mergeCell ref="A175:D175"/>
    <mergeCell ref="E175:E176"/>
    <mergeCell ref="F175:F176"/>
    <mergeCell ref="A183:B183"/>
    <mergeCell ref="C183:D183"/>
    <mergeCell ref="A193:B193"/>
    <mergeCell ref="C193:D193"/>
    <mergeCell ref="A195:J195"/>
    <mergeCell ref="A191:D191"/>
    <mergeCell ref="E191:E192"/>
    <mergeCell ref="G320:J320"/>
    <mergeCell ref="E324:F325"/>
    <mergeCell ref="E323:F323"/>
    <mergeCell ref="G347:J347"/>
    <mergeCell ref="E348:F349"/>
    <mergeCell ref="G348:J352"/>
    <mergeCell ref="E350:F350"/>
    <mergeCell ref="E351:F352"/>
    <mergeCell ref="A328:J332"/>
    <mergeCell ref="A352:D352"/>
    <mergeCell ref="A351:D351"/>
    <mergeCell ref="A350:D350"/>
    <mergeCell ref="A348:D349"/>
    <mergeCell ref="A347:D347"/>
    <mergeCell ref="A344:J346"/>
    <mergeCell ref="A343:J343"/>
    <mergeCell ref="A342:J342"/>
    <mergeCell ref="A341:J341"/>
    <mergeCell ref="G333:J333"/>
    <mergeCell ref="A334:D335"/>
    <mergeCell ref="E334:F335"/>
    <mergeCell ref="G334:J338"/>
    <mergeCell ref="G321:J325"/>
    <mergeCell ref="E321:F322"/>
    <mergeCell ref="A321:D322"/>
    <mergeCell ref="A323:D323"/>
    <mergeCell ref="A324:D324"/>
    <mergeCell ref="A259:G259"/>
    <mergeCell ref="I240:J240"/>
    <mergeCell ref="D243:H243"/>
    <mergeCell ref="A246:J246"/>
    <mergeCell ref="A248:C248"/>
    <mergeCell ref="A249:C249"/>
    <mergeCell ref="A250:C250"/>
    <mergeCell ref="A251:C251"/>
    <mergeCell ref="G248:I248"/>
    <mergeCell ref="G249:I249"/>
    <mergeCell ref="G250:I250"/>
    <mergeCell ref="G251:I251"/>
    <mergeCell ref="I243:J243"/>
    <mergeCell ref="A262:G262"/>
    <mergeCell ref="I263:J263"/>
    <mergeCell ref="D283:H283"/>
    <mergeCell ref="A287:J287"/>
    <mergeCell ref="I288:J288"/>
    <mergeCell ref="I283:J283"/>
    <mergeCell ref="A285:J285"/>
    <mergeCell ref="D288:G288"/>
    <mergeCell ref="A228:C229"/>
    <mergeCell ref="D228:E229"/>
    <mergeCell ref="F228:F229"/>
    <mergeCell ref="G228:J228"/>
    <mergeCell ref="I229:J229"/>
    <mergeCell ref="A238:C238"/>
    <mergeCell ref="I238:J238"/>
    <mergeCell ref="A231:H231"/>
    <mergeCell ref="I231:J231"/>
    <mergeCell ref="A233:J233"/>
    <mergeCell ref="A230:C230"/>
    <mergeCell ref="D230:E230"/>
    <mergeCell ref="I230:J230"/>
    <mergeCell ref="F234:F235"/>
    <mergeCell ref="G234:J234"/>
    <mergeCell ref="I235:J235"/>
    <mergeCell ref="A236:C236"/>
    <mergeCell ref="I236:J236"/>
    <mergeCell ref="A237:C237"/>
    <mergeCell ref="I237:J237"/>
    <mergeCell ref="D234:D235"/>
    <mergeCell ref="E234:E235"/>
    <mergeCell ref="A227:J227"/>
    <mergeCell ref="A219:H219"/>
    <mergeCell ref="I219:J219"/>
    <mergeCell ref="A221:J221"/>
    <mergeCell ref="A222:C223"/>
    <mergeCell ref="D222:E223"/>
    <mergeCell ref="F222:F223"/>
    <mergeCell ref="G222:J222"/>
    <mergeCell ref="I223:J223"/>
    <mergeCell ref="A224:C224"/>
    <mergeCell ref="D224:E224"/>
    <mergeCell ref="I224:J224"/>
    <mergeCell ref="A213:H213"/>
    <mergeCell ref="A215:J215"/>
    <mergeCell ref="A216:C217"/>
    <mergeCell ref="D216:E217"/>
    <mergeCell ref="F216:F217"/>
    <mergeCell ref="G216:J216"/>
    <mergeCell ref="I217:J217"/>
    <mergeCell ref="A225:H225"/>
    <mergeCell ref="I225:J225"/>
    <mergeCell ref="A218:C218"/>
    <mergeCell ref="D218:E218"/>
    <mergeCell ref="I218:J218"/>
    <mergeCell ref="A210:C211"/>
    <mergeCell ref="A204:C205"/>
    <mergeCell ref="F204:F205"/>
    <mergeCell ref="D206:E206"/>
    <mergeCell ref="G204:J204"/>
    <mergeCell ref="F210:F211"/>
    <mergeCell ref="D210:E211"/>
    <mergeCell ref="A206:C206"/>
    <mergeCell ref="A209:J209"/>
    <mergeCell ref="A207:H207"/>
    <mergeCell ref="I206:J206"/>
    <mergeCell ref="I207:J207"/>
    <mergeCell ref="I60:J60"/>
    <mergeCell ref="A65:F65"/>
    <mergeCell ref="A9:J9"/>
    <mergeCell ref="A1:B4"/>
    <mergeCell ref="C1:J1"/>
    <mergeCell ref="C2:J2"/>
    <mergeCell ref="C3:J3"/>
    <mergeCell ref="A14:J14"/>
    <mergeCell ref="A116:J116"/>
    <mergeCell ref="A5:J5"/>
    <mergeCell ref="A6:J6"/>
    <mergeCell ref="I46:J46"/>
    <mergeCell ref="A47:G47"/>
    <mergeCell ref="H47:J47"/>
    <mergeCell ref="A48:G48"/>
    <mergeCell ref="H48:J48"/>
    <mergeCell ref="A12:J12"/>
    <mergeCell ref="A13:J13"/>
    <mergeCell ref="A20:J20"/>
    <mergeCell ref="A21:J33"/>
    <mergeCell ref="A82:J82"/>
    <mergeCell ref="A83:J87"/>
    <mergeCell ref="A60:H60"/>
    <mergeCell ref="I61:J61"/>
    <mergeCell ref="A62:B62"/>
    <mergeCell ref="D62:H62"/>
    <mergeCell ref="I62:J62"/>
    <mergeCell ref="A10:J10"/>
    <mergeCell ref="A152:J152"/>
    <mergeCell ref="F155:F156"/>
    <mergeCell ref="A154:J154"/>
    <mergeCell ref="G155:H155"/>
    <mergeCell ref="I155:I156"/>
    <mergeCell ref="J155:J156"/>
    <mergeCell ref="D155:D156"/>
    <mergeCell ref="E155:E156"/>
    <mergeCell ref="A125:B125"/>
    <mergeCell ref="D125:H125"/>
    <mergeCell ref="I125:J125"/>
    <mergeCell ref="A126:B126"/>
    <mergeCell ref="C155:C156"/>
    <mergeCell ref="A63:G63"/>
    <mergeCell ref="H63:J63"/>
    <mergeCell ref="A64:G64"/>
    <mergeCell ref="H64:J64"/>
    <mergeCell ref="G49:J49"/>
    <mergeCell ref="A103:J103"/>
    <mergeCell ref="A104:J107"/>
    <mergeCell ref="A88:J88"/>
    <mergeCell ref="A70:J70"/>
    <mergeCell ref="A71:J79"/>
    <mergeCell ref="A150:J150"/>
    <mergeCell ref="H117:J117"/>
    <mergeCell ref="A128:J128"/>
    <mergeCell ref="G175:J176"/>
    <mergeCell ref="A97:J97"/>
    <mergeCell ref="A98:J102"/>
    <mergeCell ref="A109:J109"/>
    <mergeCell ref="I126:J126"/>
    <mergeCell ref="A155:B156"/>
    <mergeCell ref="D126:H126"/>
    <mergeCell ref="A157:B157"/>
    <mergeCell ref="A158:B158"/>
    <mergeCell ref="A159:B159"/>
    <mergeCell ref="A315:J319"/>
    <mergeCell ref="A320:D320"/>
    <mergeCell ref="C4:J4"/>
    <mergeCell ref="A7:J8"/>
    <mergeCell ref="A122:D122"/>
    <mergeCell ref="A123:H123"/>
    <mergeCell ref="I123:J123"/>
    <mergeCell ref="A124:H124"/>
    <mergeCell ref="I124:J124"/>
    <mergeCell ref="B118:G118"/>
    <mergeCell ref="H118:J118"/>
    <mergeCell ref="A119:J119"/>
    <mergeCell ref="A120:J120"/>
    <mergeCell ref="A121:D121"/>
    <mergeCell ref="B117:G117"/>
    <mergeCell ref="A11:J11"/>
    <mergeCell ref="A68:J68"/>
    <mergeCell ref="A50:F50"/>
    <mergeCell ref="G50:J50"/>
    <mergeCell ref="A34:J34"/>
    <mergeCell ref="A36:J36"/>
    <mergeCell ref="B37:G37"/>
    <mergeCell ref="G66:J66"/>
    <mergeCell ref="A61:B61"/>
    <mergeCell ref="A333:D333"/>
    <mergeCell ref="A338:D338"/>
    <mergeCell ref="A314:J314"/>
    <mergeCell ref="A311:J312"/>
    <mergeCell ref="A326:J326"/>
    <mergeCell ref="E333:F333"/>
    <mergeCell ref="A308:G308"/>
    <mergeCell ref="A289:C289"/>
    <mergeCell ref="D290:G290"/>
    <mergeCell ref="D291:G291"/>
    <mergeCell ref="I291:J291"/>
    <mergeCell ref="I289:J289"/>
    <mergeCell ref="I290:J290"/>
    <mergeCell ref="D289:G289"/>
    <mergeCell ref="A292:G292"/>
    <mergeCell ref="A304:J304"/>
    <mergeCell ref="A325:D325"/>
    <mergeCell ref="A327:J327"/>
    <mergeCell ref="A296:J296"/>
    <mergeCell ref="A300:D300"/>
    <mergeCell ref="F300:G300"/>
    <mergeCell ref="H300:J300"/>
    <mergeCell ref="H308:J308"/>
    <mergeCell ref="A298:J298"/>
    <mergeCell ref="H37:J37"/>
    <mergeCell ref="B38:G38"/>
    <mergeCell ref="H38:J38"/>
    <mergeCell ref="A39:J39"/>
    <mergeCell ref="A40:J40"/>
    <mergeCell ref="A41:D41"/>
    <mergeCell ref="A43:H43"/>
    <mergeCell ref="I43:J43"/>
    <mergeCell ref="A42:D42"/>
    <mergeCell ref="F41:G41"/>
    <mergeCell ref="F42:G42"/>
    <mergeCell ref="H41:J41"/>
    <mergeCell ref="H42:J42"/>
    <mergeCell ref="D61:H61"/>
    <mergeCell ref="G65:J65"/>
    <mergeCell ref="A80:J80"/>
    <mergeCell ref="A81:J81"/>
    <mergeCell ref="A57:D57"/>
    <mergeCell ref="A58:D58"/>
    <mergeCell ref="A59:H59"/>
    <mergeCell ref="I59:J59"/>
    <mergeCell ref="A44:H44"/>
    <mergeCell ref="I44:J44"/>
    <mergeCell ref="A45:B45"/>
    <mergeCell ref="D45:H45"/>
    <mergeCell ref="I45:J45"/>
    <mergeCell ref="A55:J55"/>
    <mergeCell ref="A56:J56"/>
    <mergeCell ref="D46:H46"/>
    <mergeCell ref="A46:B46"/>
    <mergeCell ref="A52:J52"/>
    <mergeCell ref="B53:G53"/>
    <mergeCell ref="H53:J53"/>
    <mergeCell ref="B54:G54"/>
    <mergeCell ref="H54:J54"/>
    <mergeCell ref="A49:C49"/>
    <mergeCell ref="A66:F66"/>
    <mergeCell ref="A129:J149"/>
    <mergeCell ref="A168:J168"/>
    <mergeCell ref="A165:H165"/>
    <mergeCell ref="I165:J165"/>
    <mergeCell ref="A162:J162"/>
    <mergeCell ref="I163:J163"/>
    <mergeCell ref="A290:C290"/>
    <mergeCell ref="A291:C291"/>
    <mergeCell ref="A305:D305"/>
    <mergeCell ref="F305:G305"/>
    <mergeCell ref="H305:J305"/>
    <mergeCell ref="G210:J210"/>
    <mergeCell ref="I211:J211"/>
    <mergeCell ref="I213:J213"/>
    <mergeCell ref="I160:J160"/>
    <mergeCell ref="A164:B164"/>
    <mergeCell ref="A160:H160"/>
    <mergeCell ref="I164:J164"/>
    <mergeCell ref="A163:B163"/>
    <mergeCell ref="A184:J184"/>
    <mergeCell ref="F181:F182"/>
    <mergeCell ref="A212:C212"/>
    <mergeCell ref="D212:E212"/>
    <mergeCell ref="I212:J212"/>
    <mergeCell ref="I205:J205"/>
    <mergeCell ref="B185:J185"/>
    <mergeCell ref="A186:A187"/>
    <mergeCell ref="B186:J187"/>
    <mergeCell ref="A188:J188"/>
    <mergeCell ref="A189:J189"/>
    <mergeCell ref="A190:J190"/>
    <mergeCell ref="D204:E205"/>
    <mergeCell ref="G183:J183"/>
    <mergeCell ref="G191:J192"/>
    <mergeCell ref="G193:J193"/>
    <mergeCell ref="G197:J198"/>
    <mergeCell ref="G199:J199"/>
    <mergeCell ref="F191:F192"/>
    <mergeCell ref="A192:B192"/>
    <mergeCell ref="C192:D192"/>
    <mergeCell ref="A202:J202"/>
    <mergeCell ref="E320:F320"/>
    <mergeCell ref="D49:F49"/>
    <mergeCell ref="F57:G57"/>
    <mergeCell ref="F58:G58"/>
    <mergeCell ref="H57:J57"/>
    <mergeCell ref="H58:J58"/>
    <mergeCell ref="F121:G121"/>
    <mergeCell ref="F122:G122"/>
    <mergeCell ref="H121:J121"/>
    <mergeCell ref="H122:J122"/>
    <mergeCell ref="A307:D307"/>
    <mergeCell ref="F307:G307"/>
    <mergeCell ref="H307:J307"/>
    <mergeCell ref="F301:G301"/>
    <mergeCell ref="H301:J301"/>
    <mergeCell ref="A302:G302"/>
    <mergeCell ref="H302:J302"/>
    <mergeCell ref="A89:J96"/>
    <mergeCell ref="A167:J167"/>
    <mergeCell ref="A110:J110"/>
    <mergeCell ref="A111:J111"/>
    <mergeCell ref="A112:J112"/>
    <mergeCell ref="A114:J114"/>
    <mergeCell ref="A203:J203"/>
  </mergeCells>
  <hyperlinks>
    <hyperlink ref="H42" r:id="rId1" xr:uid="{00000000-0004-0000-0000-000000000000}"/>
    <hyperlink ref="H122" r:id="rId2" xr:uid="{00000000-0004-0000-0000-000001000000}"/>
  </hyperlinks>
  <pageMargins left="0.51181102362204722" right="0.51181102362204722" top="0.78740157480314965" bottom="0.78740157480314965" header="0.31496062992125984" footer="0.31496062992125984"/>
  <pageSetup paperSize="9" scale="45" fitToHeight="0" orientation="portrait" r:id="rId3"/>
  <headerFooter>
    <oddFooter>&amp;CPágina &amp;P de &amp;N</oddFooter>
  </headerFooter>
  <rowBreaks count="4" manualBreakCount="4">
    <brk id="67" max="9" man="1"/>
    <brk id="113" max="9" man="1"/>
    <brk id="220" max="9" man="1"/>
    <brk id="326" max="9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3"/>
  <sheetViews>
    <sheetView workbookViewId="0">
      <selection activeCell="H5" sqref="H5"/>
    </sheetView>
  </sheetViews>
  <sheetFormatPr defaultRowHeight="15" x14ac:dyDescent="0.25"/>
  <cols>
    <col min="2" max="2" width="37.42578125" style="67" bestFit="1" customWidth="1"/>
    <col min="3" max="4" width="18" customWidth="1"/>
    <col min="5" max="5" width="19" customWidth="1"/>
    <col min="6" max="6" width="20.140625" customWidth="1"/>
    <col min="7" max="7" width="22.7109375" customWidth="1"/>
    <col min="8" max="8" width="22.5703125" customWidth="1"/>
  </cols>
  <sheetData>
    <row r="2" spans="2:8" ht="18.75" x14ac:dyDescent="0.3">
      <c r="B2" s="543" t="s">
        <v>152</v>
      </c>
      <c r="C2" s="544"/>
      <c r="D2" s="544"/>
      <c r="E2" s="544"/>
      <c r="F2" s="544"/>
      <c r="G2" s="544"/>
      <c r="H2" s="545"/>
    </row>
    <row r="3" spans="2:8" ht="78.75" x14ac:dyDescent="0.25">
      <c r="B3" s="96" t="s">
        <v>148</v>
      </c>
      <c r="C3" s="96" t="s">
        <v>199</v>
      </c>
      <c r="D3" s="96" t="s">
        <v>200</v>
      </c>
      <c r="E3" s="97" t="s">
        <v>203</v>
      </c>
      <c r="F3" s="97" t="s">
        <v>202</v>
      </c>
      <c r="G3" s="97" t="s">
        <v>205</v>
      </c>
      <c r="H3" s="97" t="s">
        <v>204</v>
      </c>
    </row>
    <row r="4" spans="2:8" ht="15.75" x14ac:dyDescent="0.25">
      <c r="B4" s="98"/>
      <c r="C4" s="99"/>
      <c r="D4" s="99"/>
      <c r="E4" s="100"/>
      <c r="F4" s="100">
        <f>E4/173.8</f>
        <v>0</v>
      </c>
      <c r="G4" s="100">
        <f>F4*C4*4</f>
        <v>0</v>
      </c>
      <c r="H4" s="100">
        <f>G4*D4</f>
        <v>0</v>
      </c>
    </row>
    <row r="5" spans="2:8" ht="15.75" x14ac:dyDescent="0.25">
      <c r="B5" s="98"/>
      <c r="C5" s="99"/>
      <c r="D5" s="99"/>
      <c r="E5" s="100"/>
      <c r="F5" s="100">
        <f t="shared" ref="F5:F21" si="0">E5/173.8</f>
        <v>0</v>
      </c>
      <c r="G5" s="100">
        <f t="shared" ref="G5:G21" si="1">F5*C5*4</f>
        <v>0</v>
      </c>
      <c r="H5" s="100">
        <f t="shared" ref="H5:H21" si="2">G5*D5</f>
        <v>0</v>
      </c>
    </row>
    <row r="6" spans="2:8" ht="15.75" x14ac:dyDescent="0.25">
      <c r="B6" s="98"/>
      <c r="C6" s="99"/>
      <c r="D6" s="99"/>
      <c r="E6" s="100"/>
      <c r="F6" s="100">
        <f t="shared" si="0"/>
        <v>0</v>
      </c>
      <c r="G6" s="100">
        <f t="shared" si="1"/>
        <v>0</v>
      </c>
      <c r="H6" s="100">
        <f t="shared" si="2"/>
        <v>0</v>
      </c>
    </row>
    <row r="7" spans="2:8" ht="15.75" x14ac:dyDescent="0.25">
      <c r="B7" s="98"/>
      <c r="C7" s="99"/>
      <c r="D7" s="99"/>
      <c r="E7" s="100"/>
      <c r="F7" s="100">
        <f t="shared" si="0"/>
        <v>0</v>
      </c>
      <c r="G7" s="100">
        <f t="shared" si="1"/>
        <v>0</v>
      </c>
      <c r="H7" s="100">
        <f t="shared" si="2"/>
        <v>0</v>
      </c>
    </row>
    <row r="8" spans="2:8" ht="15.75" x14ac:dyDescent="0.25">
      <c r="B8" s="98"/>
      <c r="C8" s="99"/>
      <c r="D8" s="99"/>
      <c r="E8" s="100"/>
      <c r="F8" s="100">
        <f t="shared" si="0"/>
        <v>0</v>
      </c>
      <c r="G8" s="100">
        <f t="shared" si="1"/>
        <v>0</v>
      </c>
      <c r="H8" s="100">
        <f t="shared" si="2"/>
        <v>0</v>
      </c>
    </row>
    <row r="9" spans="2:8" ht="15.75" x14ac:dyDescent="0.25">
      <c r="B9" s="98"/>
      <c r="C9" s="99"/>
      <c r="D9" s="99"/>
      <c r="E9" s="100"/>
      <c r="F9" s="100">
        <f t="shared" si="0"/>
        <v>0</v>
      </c>
      <c r="G9" s="100">
        <f t="shared" si="1"/>
        <v>0</v>
      </c>
      <c r="H9" s="100">
        <f t="shared" si="2"/>
        <v>0</v>
      </c>
    </row>
    <row r="10" spans="2:8" ht="15.75" x14ac:dyDescent="0.25">
      <c r="B10" s="98"/>
      <c r="C10" s="99"/>
      <c r="D10" s="99"/>
      <c r="E10" s="100"/>
      <c r="F10" s="100">
        <f t="shared" si="0"/>
        <v>0</v>
      </c>
      <c r="G10" s="100">
        <f t="shared" si="1"/>
        <v>0</v>
      </c>
      <c r="H10" s="100">
        <f t="shared" si="2"/>
        <v>0</v>
      </c>
    </row>
    <row r="11" spans="2:8" ht="15.75" x14ac:dyDescent="0.25">
      <c r="B11" s="98"/>
      <c r="C11" s="99"/>
      <c r="D11" s="99"/>
      <c r="E11" s="100"/>
      <c r="F11" s="100">
        <f t="shared" si="0"/>
        <v>0</v>
      </c>
      <c r="G11" s="100">
        <f t="shared" si="1"/>
        <v>0</v>
      </c>
      <c r="H11" s="100">
        <f t="shared" si="2"/>
        <v>0</v>
      </c>
    </row>
    <row r="12" spans="2:8" ht="15.75" x14ac:dyDescent="0.25">
      <c r="B12" s="98"/>
      <c r="C12" s="99"/>
      <c r="D12" s="99"/>
      <c r="E12" s="100"/>
      <c r="F12" s="100">
        <f t="shared" si="0"/>
        <v>0</v>
      </c>
      <c r="G12" s="100">
        <f t="shared" si="1"/>
        <v>0</v>
      </c>
      <c r="H12" s="100">
        <f t="shared" si="2"/>
        <v>0</v>
      </c>
    </row>
    <row r="13" spans="2:8" ht="15.75" x14ac:dyDescent="0.25">
      <c r="B13" s="98"/>
      <c r="C13" s="99"/>
      <c r="D13" s="99"/>
      <c r="E13" s="100"/>
      <c r="F13" s="100">
        <f t="shared" si="0"/>
        <v>0</v>
      </c>
      <c r="G13" s="100">
        <f t="shared" si="1"/>
        <v>0</v>
      </c>
      <c r="H13" s="100">
        <f t="shared" si="2"/>
        <v>0</v>
      </c>
    </row>
    <row r="14" spans="2:8" ht="15.75" x14ac:dyDescent="0.25">
      <c r="B14" s="98"/>
      <c r="C14" s="99"/>
      <c r="D14" s="99"/>
      <c r="E14" s="100"/>
      <c r="F14" s="100">
        <f t="shared" si="0"/>
        <v>0</v>
      </c>
      <c r="G14" s="100">
        <f t="shared" si="1"/>
        <v>0</v>
      </c>
      <c r="H14" s="100">
        <f t="shared" si="2"/>
        <v>0</v>
      </c>
    </row>
    <row r="15" spans="2:8" ht="15.75" x14ac:dyDescent="0.25">
      <c r="B15" s="98"/>
      <c r="C15" s="99"/>
      <c r="D15" s="99"/>
      <c r="E15" s="100"/>
      <c r="F15" s="100">
        <f t="shared" si="0"/>
        <v>0</v>
      </c>
      <c r="G15" s="100">
        <f t="shared" si="1"/>
        <v>0</v>
      </c>
      <c r="H15" s="100">
        <f t="shared" si="2"/>
        <v>0</v>
      </c>
    </row>
    <row r="16" spans="2:8" ht="15.75" x14ac:dyDescent="0.25">
      <c r="B16" s="98"/>
      <c r="C16" s="99"/>
      <c r="D16" s="99"/>
      <c r="E16" s="100"/>
      <c r="F16" s="100">
        <f t="shared" si="0"/>
        <v>0</v>
      </c>
      <c r="G16" s="100">
        <f t="shared" si="1"/>
        <v>0</v>
      </c>
      <c r="H16" s="100">
        <f t="shared" si="2"/>
        <v>0</v>
      </c>
    </row>
    <row r="17" spans="2:8" ht="15.75" x14ac:dyDescent="0.25">
      <c r="B17" s="98"/>
      <c r="C17" s="99"/>
      <c r="D17" s="99"/>
      <c r="E17" s="100"/>
      <c r="F17" s="100">
        <f t="shared" si="0"/>
        <v>0</v>
      </c>
      <c r="G17" s="100">
        <f t="shared" si="1"/>
        <v>0</v>
      </c>
      <c r="H17" s="100">
        <f t="shared" si="2"/>
        <v>0</v>
      </c>
    </row>
    <row r="18" spans="2:8" ht="15.75" x14ac:dyDescent="0.25">
      <c r="B18" s="98"/>
      <c r="C18" s="99"/>
      <c r="D18" s="99"/>
      <c r="E18" s="100"/>
      <c r="F18" s="100">
        <f t="shared" si="0"/>
        <v>0</v>
      </c>
      <c r="G18" s="100">
        <f t="shared" si="1"/>
        <v>0</v>
      </c>
      <c r="H18" s="100">
        <f t="shared" si="2"/>
        <v>0</v>
      </c>
    </row>
    <row r="19" spans="2:8" ht="15.75" x14ac:dyDescent="0.25">
      <c r="B19" s="98"/>
      <c r="C19" s="99"/>
      <c r="D19" s="99"/>
      <c r="E19" s="100"/>
      <c r="F19" s="100">
        <f t="shared" si="0"/>
        <v>0</v>
      </c>
      <c r="G19" s="100">
        <f t="shared" si="1"/>
        <v>0</v>
      </c>
      <c r="H19" s="100">
        <f t="shared" si="2"/>
        <v>0</v>
      </c>
    </row>
    <row r="20" spans="2:8" ht="15.75" x14ac:dyDescent="0.25">
      <c r="B20" s="98"/>
      <c r="C20" s="99"/>
      <c r="D20" s="99"/>
      <c r="E20" s="100"/>
      <c r="F20" s="100">
        <f t="shared" si="0"/>
        <v>0</v>
      </c>
      <c r="G20" s="100">
        <f t="shared" si="1"/>
        <v>0</v>
      </c>
      <c r="H20" s="100">
        <f t="shared" si="2"/>
        <v>0</v>
      </c>
    </row>
    <row r="21" spans="2:8" ht="15.75" x14ac:dyDescent="0.25">
      <c r="B21" s="98"/>
      <c r="C21" s="99"/>
      <c r="D21" s="99"/>
      <c r="E21" s="100"/>
      <c r="F21" s="100">
        <f t="shared" si="0"/>
        <v>0</v>
      </c>
      <c r="G21" s="100">
        <f t="shared" si="1"/>
        <v>0</v>
      </c>
      <c r="H21" s="100">
        <f t="shared" si="2"/>
        <v>0</v>
      </c>
    </row>
    <row r="22" spans="2:8" ht="15.75" x14ac:dyDescent="0.25">
      <c r="B22" s="101"/>
      <c r="C22" s="101"/>
      <c r="D22" s="101"/>
      <c r="E22" s="101"/>
      <c r="F22" s="101"/>
      <c r="G22" s="102"/>
      <c r="H22" s="101"/>
    </row>
    <row r="23" spans="2:8" ht="15.75" x14ac:dyDescent="0.25">
      <c r="B23" s="540" t="s">
        <v>201</v>
      </c>
      <c r="C23" s="541"/>
      <c r="D23" s="541"/>
      <c r="E23" s="541"/>
      <c r="F23" s="541"/>
      <c r="G23" s="542"/>
      <c r="H23" s="103">
        <f>SUM(H4:H21)</f>
        <v>0</v>
      </c>
    </row>
  </sheetData>
  <mergeCells count="2">
    <mergeCell ref="B23:G23"/>
    <mergeCell ref="B2:H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Planilha2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julianapalmeira</dc:creator>
  <cp:lastModifiedBy>Rosália</cp:lastModifiedBy>
  <cp:lastPrinted>2020-07-21T12:10:21Z</cp:lastPrinted>
  <dcterms:created xsi:type="dcterms:W3CDTF">2020-02-18T13:33:11Z</dcterms:created>
  <dcterms:modified xsi:type="dcterms:W3CDTF">2022-01-15T03:17:25Z</dcterms:modified>
</cp:coreProperties>
</file>